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https://mccus.sharepoint.com/sites/pwscontent/Shared Documents/Documents/Guidance - Guidance to Accountable Entities on the QDRP/2023/"/>
    </mc:Choice>
  </mc:AlternateContent>
  <xr:revisionPtr revIDLastSave="44" documentId="8_{720BA2F6-F671-4456-9B20-664B09AC2FB7}" xr6:coauthVersionLast="47" xr6:coauthVersionMax="47" xr10:uidLastSave="{B0FA143B-0C73-4EFA-BF43-9F716E0C03FD}"/>
  <bookViews>
    <workbookView xWindow="1785" yWindow="1245" windowWidth="23940" windowHeight="14355" tabRatio="607" firstSheet="7" activeTab="11" xr2:uid="{00000000-000D-0000-FFFF-FFFF00000000}"/>
  </bookViews>
  <sheets>
    <sheet name="DFP-Cash" sheetId="27" r:id="rId1"/>
    <sheet name="DFP-Commit" sheetId="15" r:id="rId2"/>
    <sheet name="QFR - B" sheetId="18" r:id="rId3"/>
    <sheet name="D" sheetId="20" state="hidden" r:id="rId4"/>
    <sheet name="E" sheetId="21" state="hidden" r:id="rId5"/>
    <sheet name="QFR - A" sheetId="17" r:id="rId6"/>
    <sheet name="Threshold DR" sheetId="26" r:id="rId7"/>
    <sheet name="CFF DR" sheetId="24" r:id="rId8"/>
    <sheet name="DFP-Commitments" sheetId="12" state="hidden" r:id="rId9"/>
    <sheet name="DFP-Cash3" sheetId="13" state="hidden" r:id="rId10"/>
    <sheet name=" Compact DR" sheetId="23" r:id="rId11"/>
    <sheet name="CDF DR" sheetId="25" r:id="rId12"/>
  </sheets>
  <definedNames>
    <definedName name="_xlnm.Print_Area" localSheetId="3">D!$B$1:$G$38</definedName>
    <definedName name="_xlnm.Print_Area" localSheetId="0">'DFP-Cash'!$12:$91</definedName>
    <definedName name="_xlnm.Print_Area" localSheetId="1">'DFP-Commit'!$12:$91</definedName>
    <definedName name="_xlnm.Print_Area" localSheetId="8">'DFP-Commitments'!$1:$102</definedName>
    <definedName name="_xlnm.Print_Area" localSheetId="4">E!$B$1:$F$38</definedName>
    <definedName name="_xlnm.Print_Area" localSheetId="5">'QFR - A'!$B$1:$G$40</definedName>
    <definedName name="_xlnm.Print_Area" localSheetId="2">'QFR - B'!$B$1:$F$37</definedName>
    <definedName name="_xlnm.Print_Titles" localSheetId="0">'DFP-Cash'!$2:$15</definedName>
    <definedName name="_xlnm.Print_Titles" localSheetId="9">'DFP-Cash3'!$12:$14</definedName>
    <definedName name="_xlnm.Print_Titles" localSheetId="1">'DFP-Commit'!$2:$15</definedName>
    <definedName name="_xlnm.Print_Titles" localSheetId="8">'DFP-Commitments'!$1:$12</definedName>
    <definedName name="ScheduleA">'QFR - A'!$B$1:$G$40</definedName>
    <definedName name="ScheduleB">'QFR - B'!$B$1:$F$38</definedName>
    <definedName name="ScheduleC">#REF!</definedName>
    <definedName name="ScheduleD">D!$B$1:$G$38</definedName>
    <definedName name="ScheduleE">E!$B$1:$F$38</definedName>
    <definedName name="ScheduleF">#REF!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1" i="27" l="1"/>
  <c r="G32" i="27"/>
  <c r="G33" i="27"/>
  <c r="G30" i="27"/>
  <c r="G27" i="27"/>
  <c r="G28" i="27"/>
  <c r="G29" i="27"/>
  <c r="G26" i="27"/>
  <c r="G23" i="27"/>
  <c r="G24" i="27"/>
  <c r="G25" i="27"/>
  <c r="G22" i="27"/>
  <c r="G19" i="27"/>
  <c r="G20" i="27"/>
  <c r="G21" i="27"/>
  <c r="G18" i="27"/>
  <c r="G17" i="27"/>
  <c r="G48" i="27"/>
  <c r="G49" i="27"/>
  <c r="G50" i="27"/>
  <c r="G47" i="27"/>
  <c r="G44" i="27"/>
  <c r="G45" i="27"/>
  <c r="G46" i="27"/>
  <c r="G43" i="27"/>
  <c r="G40" i="27"/>
  <c r="G41" i="27"/>
  <c r="G42" i="27"/>
  <c r="G39" i="27"/>
  <c r="G36" i="27"/>
  <c r="G37" i="27"/>
  <c r="G38" i="27"/>
  <c r="G35" i="27"/>
  <c r="G34" i="27"/>
  <c r="G65" i="27"/>
  <c r="G66" i="27"/>
  <c r="G67" i="27"/>
  <c r="G64" i="27"/>
  <c r="G61" i="27"/>
  <c r="G62" i="27"/>
  <c r="G63" i="27"/>
  <c r="G60" i="27"/>
  <c r="G57" i="27"/>
  <c r="G58" i="27"/>
  <c r="G59" i="27"/>
  <c r="G56" i="27"/>
  <c r="G53" i="27"/>
  <c r="G54" i="27"/>
  <c r="G55" i="27"/>
  <c r="G52" i="27"/>
  <c r="G51" i="27"/>
  <c r="G70" i="27"/>
  <c r="G71" i="27"/>
  <c r="G72" i="27"/>
  <c r="G68" i="27"/>
  <c r="G87" i="27"/>
  <c r="G88" i="27"/>
  <c r="G89" i="27"/>
  <c r="G86" i="27"/>
  <c r="G83" i="27"/>
  <c r="G84" i="27"/>
  <c r="G85" i="27"/>
  <c r="G82" i="27"/>
  <c r="G79" i="27"/>
  <c r="G80" i="27"/>
  <c r="G81" i="27"/>
  <c r="G78" i="27"/>
  <c r="G75" i="27"/>
  <c r="G76" i="27"/>
  <c r="G77" i="27"/>
  <c r="G74" i="27"/>
  <c r="G73" i="27"/>
  <c r="G16" i="27"/>
  <c r="B17" i="26"/>
  <c r="B17" i="25"/>
  <c r="B17" i="24"/>
  <c r="B17" i="23"/>
  <c r="P89" i="27"/>
  <c r="R89" i="27"/>
  <c r="P88" i="27"/>
  <c r="R88" i="27"/>
  <c r="P87" i="27"/>
  <c r="R87" i="27"/>
  <c r="Q86" i="27"/>
  <c r="O86" i="27"/>
  <c r="N86" i="27"/>
  <c r="M86" i="27"/>
  <c r="L86" i="27"/>
  <c r="K86" i="27"/>
  <c r="J86" i="27"/>
  <c r="I86" i="27"/>
  <c r="H86" i="27"/>
  <c r="F86" i="27"/>
  <c r="E86" i="27"/>
  <c r="D86" i="27"/>
  <c r="C86" i="27"/>
  <c r="B86" i="27"/>
  <c r="P85" i="27"/>
  <c r="R85" i="27"/>
  <c r="P83" i="27"/>
  <c r="R83" i="27"/>
  <c r="Q82" i="27"/>
  <c r="O82" i="27"/>
  <c r="N82" i="27"/>
  <c r="M82" i="27"/>
  <c r="L82" i="27"/>
  <c r="K82" i="27"/>
  <c r="J82" i="27"/>
  <c r="I82" i="27"/>
  <c r="H82" i="27"/>
  <c r="F82" i="27"/>
  <c r="E82" i="27"/>
  <c r="D82" i="27"/>
  <c r="C82" i="27"/>
  <c r="B82" i="27"/>
  <c r="P81" i="27"/>
  <c r="R81" i="27"/>
  <c r="P80" i="27"/>
  <c r="R80" i="27"/>
  <c r="Q78" i="27"/>
  <c r="O78" i="27"/>
  <c r="N78" i="27"/>
  <c r="M78" i="27"/>
  <c r="L78" i="27"/>
  <c r="K78" i="27"/>
  <c r="J78" i="27"/>
  <c r="I78" i="27"/>
  <c r="H78" i="27"/>
  <c r="F78" i="27"/>
  <c r="E78" i="27"/>
  <c r="D78" i="27"/>
  <c r="C78" i="27"/>
  <c r="B78" i="27"/>
  <c r="P77" i="27"/>
  <c r="R77" i="27"/>
  <c r="P76" i="27"/>
  <c r="R76" i="27"/>
  <c r="Q74" i="27"/>
  <c r="O74" i="27"/>
  <c r="N74" i="27"/>
  <c r="M74" i="27"/>
  <c r="L74" i="27"/>
  <c r="K74" i="27"/>
  <c r="J74" i="27"/>
  <c r="I74" i="27"/>
  <c r="H74" i="27"/>
  <c r="F74" i="27"/>
  <c r="E74" i="27"/>
  <c r="D74" i="27"/>
  <c r="C74" i="27"/>
  <c r="B74" i="27"/>
  <c r="P72" i="27"/>
  <c r="R72" i="27"/>
  <c r="P71" i="27"/>
  <c r="P70" i="27"/>
  <c r="R70" i="27"/>
  <c r="Q69" i="27"/>
  <c r="O69" i="27"/>
  <c r="N69" i="27"/>
  <c r="M69" i="27"/>
  <c r="L69" i="27"/>
  <c r="K69" i="27"/>
  <c r="J69" i="27"/>
  <c r="I69" i="27"/>
  <c r="H69" i="27"/>
  <c r="F69" i="27"/>
  <c r="E69" i="27"/>
  <c r="D69" i="27"/>
  <c r="C69" i="27"/>
  <c r="B69" i="27"/>
  <c r="Q68" i="27"/>
  <c r="O68" i="27"/>
  <c r="N68" i="27"/>
  <c r="M68" i="27"/>
  <c r="L68" i="27"/>
  <c r="K68" i="27"/>
  <c r="J68" i="27"/>
  <c r="I68" i="27"/>
  <c r="H68" i="27"/>
  <c r="F68" i="27"/>
  <c r="E68" i="27"/>
  <c r="D68" i="27"/>
  <c r="C68" i="27"/>
  <c r="B68" i="27"/>
  <c r="P67" i="27"/>
  <c r="R67" i="27"/>
  <c r="P66" i="27"/>
  <c r="R66" i="27"/>
  <c r="Q64" i="27"/>
  <c r="O64" i="27"/>
  <c r="O60" i="27"/>
  <c r="O56" i="27"/>
  <c r="O52" i="27"/>
  <c r="O51" i="27"/>
  <c r="N64" i="27"/>
  <c r="M64" i="27"/>
  <c r="L64" i="27"/>
  <c r="K64" i="27"/>
  <c r="J64" i="27"/>
  <c r="I64" i="27"/>
  <c r="H64" i="27"/>
  <c r="F64" i="27"/>
  <c r="E64" i="27"/>
  <c r="D64" i="27"/>
  <c r="C64" i="27"/>
  <c r="B64" i="27"/>
  <c r="P63" i="27"/>
  <c r="R63" i="27"/>
  <c r="P62" i="27"/>
  <c r="R62" i="27"/>
  <c r="Q60" i="27"/>
  <c r="N60" i="27"/>
  <c r="M60" i="27"/>
  <c r="L60" i="27"/>
  <c r="K60" i="27"/>
  <c r="K56" i="27"/>
  <c r="K52" i="27"/>
  <c r="K51" i="27"/>
  <c r="J60" i="27"/>
  <c r="I60" i="27"/>
  <c r="H60" i="27"/>
  <c r="F60" i="27"/>
  <c r="E60" i="27"/>
  <c r="D60" i="27"/>
  <c r="C60" i="27"/>
  <c r="B60" i="27"/>
  <c r="P59" i="27"/>
  <c r="R59" i="27"/>
  <c r="P58" i="27"/>
  <c r="R58" i="27"/>
  <c r="Q56" i="27"/>
  <c r="N56" i="27"/>
  <c r="M56" i="27"/>
  <c r="M52" i="27"/>
  <c r="M51" i="27"/>
  <c r="L56" i="27"/>
  <c r="J56" i="27"/>
  <c r="I56" i="27"/>
  <c r="H56" i="27"/>
  <c r="F56" i="27"/>
  <c r="E56" i="27"/>
  <c r="D56" i="27"/>
  <c r="C56" i="27"/>
  <c r="B56" i="27"/>
  <c r="P55" i="27"/>
  <c r="R55" i="27"/>
  <c r="P53" i="27"/>
  <c r="R53" i="27"/>
  <c r="Q52" i="27"/>
  <c r="N52" i="27"/>
  <c r="L52" i="27"/>
  <c r="J52" i="27"/>
  <c r="I52" i="27"/>
  <c r="H52" i="27"/>
  <c r="F52" i="27"/>
  <c r="E52" i="27"/>
  <c r="D52" i="27"/>
  <c r="C52" i="27"/>
  <c r="B52" i="27"/>
  <c r="P49" i="27"/>
  <c r="R49" i="27"/>
  <c r="P48" i="27"/>
  <c r="Q47" i="27"/>
  <c r="Q43" i="27"/>
  <c r="Q39" i="27"/>
  <c r="Q35" i="27"/>
  <c r="Q34" i="27"/>
  <c r="O47" i="27"/>
  <c r="N47" i="27"/>
  <c r="M47" i="27"/>
  <c r="L47" i="27"/>
  <c r="K47" i="27"/>
  <c r="J47" i="27"/>
  <c r="I47" i="27"/>
  <c r="H47" i="27"/>
  <c r="H43" i="27"/>
  <c r="H39" i="27"/>
  <c r="H35" i="27"/>
  <c r="H34" i="27"/>
  <c r="F47" i="27"/>
  <c r="E47" i="27"/>
  <c r="D47" i="27"/>
  <c r="C47" i="27"/>
  <c r="B47" i="27"/>
  <c r="P46" i="27"/>
  <c r="R46" i="27"/>
  <c r="P45" i="27"/>
  <c r="R45" i="27"/>
  <c r="P44" i="27"/>
  <c r="O43" i="27"/>
  <c r="N43" i="27"/>
  <c r="M43" i="27"/>
  <c r="L43" i="27"/>
  <c r="K43" i="27"/>
  <c r="J43" i="27"/>
  <c r="I43" i="27"/>
  <c r="F43" i="27"/>
  <c r="E43" i="27"/>
  <c r="D43" i="27"/>
  <c r="C43" i="27"/>
  <c r="B43" i="27"/>
  <c r="P42" i="27"/>
  <c r="R42" i="27"/>
  <c r="P41" i="27"/>
  <c r="R41" i="27"/>
  <c r="P40" i="27"/>
  <c r="O39" i="27"/>
  <c r="N39" i="27"/>
  <c r="M39" i="27"/>
  <c r="L39" i="27"/>
  <c r="K39" i="27"/>
  <c r="J39" i="27"/>
  <c r="I39" i="27"/>
  <c r="F39" i="27"/>
  <c r="F35" i="27"/>
  <c r="F34" i="27"/>
  <c r="E39" i="27"/>
  <c r="D39" i="27"/>
  <c r="C39" i="27"/>
  <c r="B39" i="27"/>
  <c r="P38" i="27"/>
  <c r="R38" i="27"/>
  <c r="P36" i="27"/>
  <c r="O35" i="27"/>
  <c r="N35" i="27"/>
  <c r="M35" i="27"/>
  <c r="L35" i="27"/>
  <c r="K35" i="27"/>
  <c r="J35" i="27"/>
  <c r="I35" i="27"/>
  <c r="E35" i="27"/>
  <c r="D35" i="27"/>
  <c r="C35" i="27"/>
  <c r="B35" i="27"/>
  <c r="P33" i="27"/>
  <c r="R33" i="27"/>
  <c r="P32" i="27"/>
  <c r="R32" i="27"/>
  <c r="Q30" i="27"/>
  <c r="O30" i="27"/>
  <c r="N30" i="27"/>
  <c r="M30" i="27"/>
  <c r="L30" i="27"/>
  <c r="K30" i="27"/>
  <c r="J30" i="27"/>
  <c r="I30" i="27"/>
  <c r="H30" i="27"/>
  <c r="F30" i="27"/>
  <c r="E30" i="27"/>
  <c r="D30" i="27"/>
  <c r="C30" i="27"/>
  <c r="B30" i="27"/>
  <c r="P29" i="27"/>
  <c r="R29" i="27"/>
  <c r="P28" i="27"/>
  <c r="R28" i="27"/>
  <c r="P27" i="27"/>
  <c r="R27" i="27"/>
  <c r="Q26" i="27"/>
  <c r="Q22" i="27"/>
  <c r="Q18" i="27"/>
  <c r="Q17" i="27"/>
  <c r="O26" i="27"/>
  <c r="N26" i="27"/>
  <c r="M26" i="27"/>
  <c r="L26" i="27"/>
  <c r="K26" i="27"/>
  <c r="J26" i="27"/>
  <c r="I26" i="27"/>
  <c r="H26" i="27"/>
  <c r="F26" i="27"/>
  <c r="E26" i="27"/>
  <c r="D26" i="27"/>
  <c r="C26" i="27"/>
  <c r="B26" i="27"/>
  <c r="P25" i="27"/>
  <c r="R25" i="27"/>
  <c r="P23" i="27"/>
  <c r="R23" i="27"/>
  <c r="O22" i="27"/>
  <c r="N22" i="27"/>
  <c r="M22" i="27"/>
  <c r="L22" i="27"/>
  <c r="K22" i="27"/>
  <c r="J22" i="27"/>
  <c r="I22" i="27"/>
  <c r="H22" i="27"/>
  <c r="F22" i="27"/>
  <c r="E22" i="27"/>
  <c r="D22" i="27"/>
  <c r="C22" i="27"/>
  <c r="B22" i="27"/>
  <c r="P21" i="27"/>
  <c r="R21" i="27"/>
  <c r="P20" i="27"/>
  <c r="R20" i="27"/>
  <c r="O18" i="27"/>
  <c r="N18" i="27"/>
  <c r="M18" i="27"/>
  <c r="L18" i="27"/>
  <c r="K18" i="27"/>
  <c r="J18" i="27"/>
  <c r="I18" i="27"/>
  <c r="H18" i="27"/>
  <c r="F18" i="27"/>
  <c r="E18" i="27"/>
  <c r="D18" i="27"/>
  <c r="C18" i="27"/>
  <c r="B18" i="27"/>
  <c r="R69" i="15"/>
  <c r="D69" i="15"/>
  <c r="E69" i="15"/>
  <c r="F69" i="15"/>
  <c r="G69" i="15"/>
  <c r="I69" i="15"/>
  <c r="J69" i="15"/>
  <c r="K69" i="15"/>
  <c r="L69" i="15"/>
  <c r="M69" i="15"/>
  <c r="N69" i="15"/>
  <c r="O69" i="15"/>
  <c r="P69" i="15"/>
  <c r="C69" i="15"/>
  <c r="B7" i="24"/>
  <c r="B7" i="25"/>
  <c r="E33" i="17"/>
  <c r="F33" i="17"/>
  <c r="C33" i="17"/>
  <c r="E31" i="17"/>
  <c r="F31" i="17"/>
  <c r="E26" i="17"/>
  <c r="F26" i="17"/>
  <c r="F16" i="17"/>
  <c r="F21" i="17"/>
  <c r="F38" i="17"/>
  <c r="C26" i="17"/>
  <c r="E21" i="17"/>
  <c r="C21" i="17"/>
  <c r="E16" i="17"/>
  <c r="C16" i="17"/>
  <c r="C20" i="18"/>
  <c r="C15" i="18"/>
  <c r="B10" i="26"/>
  <c r="B8" i="26"/>
  <c r="B7" i="26"/>
  <c r="B4" i="26"/>
  <c r="B4" i="25"/>
  <c r="B4" i="24"/>
  <c r="B4" i="23"/>
  <c r="B10" i="23"/>
  <c r="B8" i="23"/>
  <c r="B7" i="23"/>
  <c r="B10" i="24"/>
  <c r="B8" i="24"/>
  <c r="B10" i="25"/>
  <c r="B8" i="25"/>
  <c r="M86" i="15"/>
  <c r="M82" i="15"/>
  <c r="M78" i="15"/>
  <c r="M74" i="15"/>
  <c r="M68" i="15"/>
  <c r="M64" i="15"/>
  <c r="M60" i="15"/>
  <c r="M52" i="15"/>
  <c r="M56" i="15"/>
  <c r="M47" i="15"/>
  <c r="M43" i="15"/>
  <c r="M39" i="15"/>
  <c r="M35" i="15"/>
  <c r="M30" i="15"/>
  <c r="M26" i="15"/>
  <c r="M22" i="15"/>
  <c r="M18" i="15"/>
  <c r="F31" i="18"/>
  <c r="D32" i="17"/>
  <c r="D31" i="17"/>
  <c r="F35" i="18"/>
  <c r="D36" i="17"/>
  <c r="G36" i="17"/>
  <c r="F34" i="18"/>
  <c r="F33" i="18"/>
  <c r="D34" i="17"/>
  <c r="F28" i="18"/>
  <c r="D29" i="17"/>
  <c r="G29" i="17"/>
  <c r="F27" i="18"/>
  <c r="D28" i="17"/>
  <c r="F26" i="18"/>
  <c r="D27" i="17"/>
  <c r="C26" i="20"/>
  <c r="F23" i="18"/>
  <c r="D24" i="17"/>
  <c r="G24" i="17"/>
  <c r="F22" i="18"/>
  <c r="D23" i="17"/>
  <c r="G23" i="17"/>
  <c r="F21" i="18"/>
  <c r="F17" i="18"/>
  <c r="D18" i="17"/>
  <c r="G18" i="17"/>
  <c r="F18" i="18"/>
  <c r="D19" i="17"/>
  <c r="G19" i="17"/>
  <c r="F16" i="18"/>
  <c r="D17" i="17"/>
  <c r="D6" i="18"/>
  <c r="D4" i="18"/>
  <c r="D3" i="18"/>
  <c r="D2" i="18"/>
  <c r="D6" i="17"/>
  <c r="D4" i="17"/>
  <c r="D3" i="17"/>
  <c r="D2" i="17"/>
  <c r="H89" i="15"/>
  <c r="Q89" i="15"/>
  <c r="S89" i="15"/>
  <c r="H88" i="15"/>
  <c r="H87" i="15"/>
  <c r="Q87" i="15"/>
  <c r="S87" i="15"/>
  <c r="H85" i="15"/>
  <c r="Q85" i="15"/>
  <c r="S85" i="15"/>
  <c r="H84" i="15"/>
  <c r="Q84" i="15"/>
  <c r="S84" i="15"/>
  <c r="H83" i="15"/>
  <c r="Q83" i="15"/>
  <c r="H81" i="15"/>
  <c r="Q81" i="15"/>
  <c r="S81" i="15"/>
  <c r="H80" i="15"/>
  <c r="Q80" i="15"/>
  <c r="S80" i="15"/>
  <c r="H79" i="15"/>
  <c r="Q79" i="15"/>
  <c r="H77" i="15"/>
  <c r="Q77" i="15"/>
  <c r="S77" i="15"/>
  <c r="H76" i="15"/>
  <c r="Q76" i="15"/>
  <c r="S76" i="15"/>
  <c r="H75" i="15"/>
  <c r="Q75" i="15"/>
  <c r="H72" i="15"/>
  <c r="Q72" i="15"/>
  <c r="S72" i="15"/>
  <c r="H71" i="15"/>
  <c r="Q71" i="15"/>
  <c r="S71" i="15"/>
  <c r="H70" i="15"/>
  <c r="Q70" i="15"/>
  <c r="H67" i="15"/>
  <c r="Q67" i="15"/>
  <c r="S67" i="15"/>
  <c r="H66" i="15"/>
  <c r="H65" i="15"/>
  <c r="Q65" i="15"/>
  <c r="S65" i="15"/>
  <c r="H63" i="15"/>
  <c r="Q63" i="15"/>
  <c r="S63" i="15"/>
  <c r="H62" i="15"/>
  <c r="Q62" i="15"/>
  <c r="S62" i="15"/>
  <c r="H61" i="15"/>
  <c r="Q61" i="15"/>
  <c r="H59" i="15"/>
  <c r="H58" i="15"/>
  <c r="Q58" i="15"/>
  <c r="H57" i="15"/>
  <c r="Q57" i="15"/>
  <c r="S57" i="15"/>
  <c r="H55" i="15"/>
  <c r="H54" i="15"/>
  <c r="Q54" i="15"/>
  <c r="S54" i="15"/>
  <c r="H53" i="15"/>
  <c r="Q53" i="15"/>
  <c r="S53" i="15"/>
  <c r="H50" i="15"/>
  <c r="H49" i="15"/>
  <c r="Q49" i="15"/>
  <c r="S49" i="15"/>
  <c r="H48" i="15"/>
  <c r="Q48" i="15"/>
  <c r="S48" i="15"/>
  <c r="H46" i="15"/>
  <c r="Q46" i="15"/>
  <c r="S46" i="15"/>
  <c r="H45" i="15"/>
  <c r="Q45" i="15"/>
  <c r="S45" i="15"/>
  <c r="H44" i="15"/>
  <c r="Q44" i="15"/>
  <c r="S44" i="15"/>
  <c r="H42" i="15"/>
  <c r="Q42" i="15"/>
  <c r="S42" i="15"/>
  <c r="H41" i="15"/>
  <c r="Q41" i="15"/>
  <c r="S41" i="15"/>
  <c r="H40" i="15"/>
  <c r="Q40" i="15"/>
  <c r="S40" i="15"/>
  <c r="H38" i="15"/>
  <c r="Q38" i="15"/>
  <c r="H37" i="15"/>
  <c r="Q37" i="15"/>
  <c r="S37" i="15"/>
  <c r="H36" i="15"/>
  <c r="Q36" i="15"/>
  <c r="S36" i="15"/>
  <c r="H33" i="15"/>
  <c r="Q33" i="15"/>
  <c r="S33" i="15"/>
  <c r="H32" i="15"/>
  <c r="Q32" i="15"/>
  <c r="H31" i="15"/>
  <c r="Q31" i="15"/>
  <c r="S31" i="15"/>
  <c r="H29" i="15"/>
  <c r="Q29" i="15"/>
  <c r="S29" i="15"/>
  <c r="H28" i="15"/>
  <c r="Q28" i="15"/>
  <c r="S28" i="15"/>
  <c r="H27" i="15"/>
  <c r="Q27" i="15"/>
  <c r="S27" i="15"/>
  <c r="H25" i="15"/>
  <c r="H24" i="15"/>
  <c r="Q24" i="15"/>
  <c r="S24" i="15"/>
  <c r="H23" i="15"/>
  <c r="Q23" i="15"/>
  <c r="S23" i="15"/>
  <c r="H20" i="15"/>
  <c r="Q20" i="15"/>
  <c r="H21" i="15"/>
  <c r="Q21" i="15"/>
  <c r="S21" i="15"/>
  <c r="H19" i="15"/>
  <c r="Q19" i="15"/>
  <c r="S19" i="15"/>
  <c r="D30" i="15"/>
  <c r="D26" i="15"/>
  <c r="D22" i="15"/>
  <c r="D18" i="15"/>
  <c r="D47" i="15"/>
  <c r="D43" i="15"/>
  <c r="D39" i="15"/>
  <c r="D35" i="15"/>
  <c r="D64" i="15"/>
  <c r="D60" i="15"/>
  <c r="D56" i="15"/>
  <c r="D52" i="15"/>
  <c r="D86" i="15"/>
  <c r="D82" i="15"/>
  <c r="D78" i="15"/>
  <c r="D74" i="15"/>
  <c r="D68" i="15"/>
  <c r="E30" i="15"/>
  <c r="E26" i="15"/>
  <c r="E22" i="15"/>
  <c r="E18" i="15"/>
  <c r="E47" i="15"/>
  <c r="E43" i="15"/>
  <c r="E39" i="15"/>
  <c r="E35" i="15"/>
  <c r="E64" i="15"/>
  <c r="E60" i="15"/>
  <c r="E56" i="15"/>
  <c r="E52" i="15"/>
  <c r="E86" i="15"/>
  <c r="E82" i="15"/>
  <c r="E78" i="15"/>
  <c r="E74" i="15"/>
  <c r="E68" i="15"/>
  <c r="F30" i="15"/>
  <c r="F26" i="15"/>
  <c r="F22" i="15"/>
  <c r="F18" i="15"/>
  <c r="F47" i="15"/>
  <c r="F43" i="15"/>
  <c r="F39" i="15"/>
  <c r="F35" i="15"/>
  <c r="F64" i="15"/>
  <c r="F60" i="15"/>
  <c r="F56" i="15"/>
  <c r="F52" i="15"/>
  <c r="F86" i="15"/>
  <c r="F82" i="15"/>
  <c r="F78" i="15"/>
  <c r="F74" i="15"/>
  <c r="F68" i="15"/>
  <c r="G30" i="15"/>
  <c r="G26" i="15"/>
  <c r="G22" i="15"/>
  <c r="G18" i="15"/>
  <c r="G47" i="15"/>
  <c r="G43" i="15"/>
  <c r="G39" i="15"/>
  <c r="G35" i="15"/>
  <c r="G64" i="15"/>
  <c r="G60" i="15"/>
  <c r="G56" i="15"/>
  <c r="G52" i="15"/>
  <c r="G86" i="15"/>
  <c r="G82" i="15"/>
  <c r="G78" i="15"/>
  <c r="G74" i="15"/>
  <c r="G68" i="15"/>
  <c r="I30" i="15"/>
  <c r="I26" i="15"/>
  <c r="I22" i="15"/>
  <c r="I18" i="15"/>
  <c r="I47" i="15"/>
  <c r="I43" i="15"/>
  <c r="I39" i="15"/>
  <c r="I35" i="15"/>
  <c r="I64" i="15"/>
  <c r="I60" i="15"/>
  <c r="I56" i="15"/>
  <c r="I52" i="15"/>
  <c r="I86" i="15"/>
  <c r="I82" i="15"/>
  <c r="I78" i="15"/>
  <c r="I74" i="15"/>
  <c r="I68" i="15"/>
  <c r="J30" i="15"/>
  <c r="J26" i="15"/>
  <c r="J22" i="15"/>
  <c r="J18" i="15"/>
  <c r="J47" i="15"/>
  <c r="J43" i="15"/>
  <c r="J39" i="15"/>
  <c r="J64" i="15"/>
  <c r="J60" i="15"/>
  <c r="J56" i="15"/>
  <c r="J52" i="15"/>
  <c r="J86" i="15"/>
  <c r="J82" i="15"/>
  <c r="J78" i="15"/>
  <c r="J74" i="15"/>
  <c r="J68" i="15"/>
  <c r="K30" i="15"/>
  <c r="K26" i="15"/>
  <c r="K22" i="15"/>
  <c r="K18" i="15"/>
  <c r="K47" i="15"/>
  <c r="K43" i="15"/>
  <c r="K39" i="15"/>
  <c r="K35" i="15"/>
  <c r="K64" i="15"/>
  <c r="K60" i="15"/>
  <c r="K56" i="15"/>
  <c r="K52" i="15"/>
  <c r="K86" i="15"/>
  <c r="K82" i="15"/>
  <c r="K78" i="15"/>
  <c r="K74" i="15"/>
  <c r="K68" i="15"/>
  <c r="L30" i="15"/>
  <c r="L26" i="15"/>
  <c r="L22" i="15"/>
  <c r="L18" i="15"/>
  <c r="L47" i="15"/>
  <c r="L43" i="15"/>
  <c r="L39" i="15"/>
  <c r="L35" i="15"/>
  <c r="L64" i="15"/>
  <c r="L60" i="15"/>
  <c r="L56" i="15"/>
  <c r="L52" i="15"/>
  <c r="L86" i="15"/>
  <c r="L82" i="15"/>
  <c r="L78" i="15"/>
  <c r="L74" i="15"/>
  <c r="L68" i="15"/>
  <c r="N30" i="15"/>
  <c r="N26" i="15"/>
  <c r="N22" i="15"/>
  <c r="N18" i="15"/>
  <c r="N47" i="15"/>
  <c r="N43" i="15"/>
  <c r="N39" i="15"/>
  <c r="N35" i="15"/>
  <c r="N64" i="15"/>
  <c r="N60" i="15"/>
  <c r="N56" i="15"/>
  <c r="N52" i="15"/>
  <c r="N86" i="15"/>
  <c r="N82" i="15"/>
  <c r="N78" i="15"/>
  <c r="N74" i="15"/>
  <c r="N68" i="15"/>
  <c r="O30" i="15"/>
  <c r="O26" i="15"/>
  <c r="O22" i="15"/>
  <c r="O18" i="15"/>
  <c r="O47" i="15"/>
  <c r="O43" i="15"/>
  <c r="O39" i="15"/>
  <c r="O35" i="15"/>
  <c r="O64" i="15"/>
  <c r="O60" i="15"/>
  <c r="O56" i="15"/>
  <c r="O52" i="15"/>
  <c r="O86" i="15"/>
  <c r="O82" i="15"/>
  <c r="O78" i="15"/>
  <c r="O74" i="15"/>
  <c r="O68" i="15"/>
  <c r="P30" i="15"/>
  <c r="P26" i="15"/>
  <c r="P22" i="15"/>
  <c r="P18" i="15"/>
  <c r="P47" i="15"/>
  <c r="P43" i="15"/>
  <c r="P39" i="15"/>
  <c r="P35" i="15"/>
  <c r="P64" i="15"/>
  <c r="P60" i="15"/>
  <c r="P56" i="15"/>
  <c r="P52" i="15"/>
  <c r="P86" i="15"/>
  <c r="P82" i="15"/>
  <c r="P78" i="15"/>
  <c r="P74" i="15"/>
  <c r="P68" i="15"/>
  <c r="R30" i="15"/>
  <c r="R26" i="15"/>
  <c r="R22" i="15"/>
  <c r="R18" i="15"/>
  <c r="R47" i="15"/>
  <c r="R43" i="15"/>
  <c r="R39" i="15"/>
  <c r="R35" i="15"/>
  <c r="R64" i="15"/>
  <c r="R60" i="15"/>
  <c r="R56" i="15"/>
  <c r="R52" i="15"/>
  <c r="R86" i="15"/>
  <c r="R82" i="15"/>
  <c r="R78" i="15"/>
  <c r="R74" i="15"/>
  <c r="R68" i="15"/>
  <c r="C30" i="15"/>
  <c r="C26" i="15"/>
  <c r="C22" i="15"/>
  <c r="C18" i="15"/>
  <c r="C47" i="15"/>
  <c r="C43" i="15"/>
  <c r="C39" i="15"/>
  <c r="C35" i="15"/>
  <c r="C64" i="15"/>
  <c r="C60" i="15"/>
  <c r="C56" i="15"/>
  <c r="C52" i="15"/>
  <c r="C86" i="15"/>
  <c r="C82" i="15"/>
  <c r="C78" i="15"/>
  <c r="C74" i="15"/>
  <c r="C68" i="15"/>
  <c r="C31" i="17"/>
  <c r="C33" i="21"/>
  <c r="C32" i="21"/>
  <c r="C34" i="21"/>
  <c r="F34" i="21"/>
  <c r="C35" i="21"/>
  <c r="F35" i="21"/>
  <c r="C26" i="21"/>
  <c r="F26" i="21"/>
  <c r="F25" i="21"/>
  <c r="C27" i="21"/>
  <c r="F27" i="21"/>
  <c r="C28" i="21"/>
  <c r="F28" i="21"/>
  <c r="C21" i="21"/>
  <c r="F21" i="21"/>
  <c r="F20" i="21"/>
  <c r="F22" i="21"/>
  <c r="C23" i="21"/>
  <c r="F23" i="21"/>
  <c r="C16" i="21"/>
  <c r="C15" i="21"/>
  <c r="C17" i="21"/>
  <c r="F17" i="21"/>
  <c r="C18" i="21"/>
  <c r="F18" i="21"/>
  <c r="E32" i="21"/>
  <c r="E25" i="21"/>
  <c r="E20" i="21"/>
  <c r="E15" i="21"/>
  <c r="E30" i="21"/>
  <c r="E37" i="21"/>
  <c r="D32" i="21"/>
  <c r="D25" i="21"/>
  <c r="D20" i="21"/>
  <c r="D15" i="21"/>
  <c r="C33" i="20"/>
  <c r="D33" i="20"/>
  <c r="D32" i="20"/>
  <c r="D34" i="20"/>
  <c r="F34" i="20"/>
  <c r="C35" i="20"/>
  <c r="D35" i="20"/>
  <c r="F35" i="20"/>
  <c r="D26" i="20"/>
  <c r="D25" i="20"/>
  <c r="F27" i="20"/>
  <c r="G27" i="20"/>
  <c r="C28" i="20"/>
  <c r="D28" i="20"/>
  <c r="F28" i="20"/>
  <c r="D21" i="20"/>
  <c r="F21" i="20"/>
  <c r="F20" i="20"/>
  <c r="C22" i="20"/>
  <c r="D22" i="20"/>
  <c r="F22" i="20"/>
  <c r="D23" i="20"/>
  <c r="F23" i="20"/>
  <c r="C16" i="20"/>
  <c r="D16" i="20"/>
  <c r="F16" i="20"/>
  <c r="G16" i="20"/>
  <c r="G15" i="20"/>
  <c r="C17" i="20"/>
  <c r="D17" i="20"/>
  <c r="F17" i="20"/>
  <c r="C18" i="20"/>
  <c r="D18" i="20"/>
  <c r="F18" i="20"/>
  <c r="D31" i="20"/>
  <c r="D30" i="20"/>
  <c r="E32" i="20"/>
  <c r="E25" i="20"/>
  <c r="E20" i="20"/>
  <c r="E15" i="20"/>
  <c r="F25" i="18"/>
  <c r="E32" i="18"/>
  <c r="D32" i="18"/>
  <c r="E25" i="18"/>
  <c r="D25" i="18"/>
  <c r="E20" i="18"/>
  <c r="D20" i="18"/>
  <c r="E15" i="18"/>
  <c r="D15" i="18"/>
  <c r="C25" i="18"/>
  <c r="F30" i="18"/>
  <c r="F29" i="21"/>
  <c r="D30" i="21"/>
  <c r="B8" i="21"/>
  <c r="E30" i="20"/>
  <c r="C31" i="20"/>
  <c r="C30" i="20"/>
  <c r="E66" i="20"/>
  <c r="C31" i="21"/>
  <c r="C30" i="21"/>
  <c r="B33" i="20"/>
  <c r="B33" i="21"/>
  <c r="B35" i="20"/>
  <c r="B35" i="21"/>
  <c r="B1" i="20"/>
  <c r="B1" i="21"/>
  <c r="D2" i="20"/>
  <c r="C2" i="21"/>
  <c r="D3" i="20"/>
  <c r="C3" i="21"/>
  <c r="D4" i="20"/>
  <c r="C4" i="21"/>
  <c r="D5" i="20"/>
  <c r="C5" i="21"/>
  <c r="B15" i="20"/>
  <c r="B15" i="21"/>
  <c r="B16" i="20"/>
  <c r="B16" i="21"/>
  <c r="B17" i="20"/>
  <c r="B17" i="21"/>
  <c r="B18" i="20"/>
  <c r="B18" i="21"/>
  <c r="B20" i="20"/>
  <c r="B20" i="21"/>
  <c r="B21" i="20"/>
  <c r="B21" i="21"/>
  <c r="B22" i="20"/>
  <c r="B22" i="21"/>
  <c r="B23" i="20"/>
  <c r="B23" i="21"/>
  <c r="B25" i="20"/>
  <c r="B25" i="21"/>
  <c r="B26" i="20"/>
  <c r="B26" i="21"/>
  <c r="B27" i="20"/>
  <c r="B27" i="21"/>
  <c r="B28" i="20"/>
  <c r="B28" i="21"/>
  <c r="B30" i="20"/>
  <c r="B30" i="21"/>
  <c r="C30" i="18"/>
  <c r="D30" i="18"/>
  <c r="E30" i="18"/>
  <c r="B32" i="20"/>
  <c r="B32" i="21"/>
  <c r="C32" i="18"/>
  <c r="B34" i="20"/>
  <c r="B34" i="21"/>
  <c r="K79" i="12"/>
  <c r="J31" i="12"/>
  <c r="R31" i="12"/>
  <c r="J75" i="12"/>
  <c r="R75" i="12"/>
  <c r="J53" i="12"/>
  <c r="R53" i="12"/>
  <c r="B79" i="12"/>
  <c r="C79" i="12"/>
  <c r="I79" i="12"/>
  <c r="D79" i="12"/>
  <c r="E79" i="12"/>
  <c r="F79" i="12"/>
  <c r="G79" i="12"/>
  <c r="L79" i="12"/>
  <c r="M79" i="12"/>
  <c r="N79" i="12"/>
  <c r="O79" i="12"/>
  <c r="P79" i="12"/>
  <c r="Q79" i="12"/>
  <c r="H79" i="12"/>
  <c r="U99" i="12"/>
  <c r="V99" i="12"/>
  <c r="W99" i="12"/>
  <c r="X99" i="12"/>
  <c r="Y99" i="12"/>
  <c r="Z99" i="12"/>
  <c r="AA99" i="12"/>
  <c r="AB99" i="12"/>
  <c r="AC99" i="12"/>
  <c r="AD99" i="12"/>
  <c r="AE99" i="12"/>
  <c r="AF99" i="12"/>
  <c r="AG99" i="12"/>
  <c r="AH99" i="12"/>
  <c r="AI99" i="12"/>
  <c r="AJ99" i="12"/>
  <c r="AK99" i="12"/>
  <c r="AL99" i="12"/>
  <c r="AM99" i="12"/>
  <c r="AN99" i="12"/>
  <c r="AO99" i="12"/>
  <c r="AP99" i="12"/>
  <c r="AQ99" i="12"/>
  <c r="AR99" i="12"/>
  <c r="AS99" i="12"/>
  <c r="AT99" i="12"/>
  <c r="AU99" i="12"/>
  <c r="AV99" i="12"/>
  <c r="AW99" i="12"/>
  <c r="AX99" i="12"/>
  <c r="AY99" i="12"/>
  <c r="AZ99" i="12"/>
  <c r="BA99" i="12"/>
  <c r="BB99" i="12"/>
  <c r="BC99" i="12"/>
  <c r="BD99" i="12"/>
  <c r="BE99" i="12"/>
  <c r="BF99" i="12"/>
  <c r="BG99" i="12"/>
  <c r="BH99" i="12"/>
  <c r="BI99" i="12"/>
  <c r="BJ99" i="12"/>
  <c r="BK99" i="12"/>
  <c r="BL99" i="12"/>
  <c r="BM99" i="12"/>
  <c r="BN99" i="12"/>
  <c r="BO99" i="12"/>
  <c r="BP99" i="12"/>
  <c r="BQ99" i="12"/>
  <c r="BR99" i="12"/>
  <c r="BS99" i="12"/>
  <c r="BT99" i="12"/>
  <c r="BU99" i="12"/>
  <c r="BV99" i="12"/>
  <c r="BW99" i="12"/>
  <c r="BX99" i="12"/>
  <c r="BY99" i="12"/>
  <c r="BZ99" i="12"/>
  <c r="CA99" i="12"/>
  <c r="CB99" i="12"/>
  <c r="CC99" i="12"/>
  <c r="CD99" i="12"/>
  <c r="CE99" i="12"/>
  <c r="CF99" i="12"/>
  <c r="CG99" i="12"/>
  <c r="CH99" i="12"/>
  <c r="CI99" i="12"/>
  <c r="CJ99" i="12"/>
  <c r="CK99" i="12"/>
  <c r="CL99" i="12"/>
  <c r="CM99" i="12"/>
  <c r="CN99" i="12"/>
  <c r="CO99" i="12"/>
  <c r="CP99" i="12"/>
  <c r="CQ99" i="12"/>
  <c r="CR99" i="12"/>
  <c r="CS99" i="12"/>
  <c r="CT99" i="12"/>
  <c r="CU99" i="12"/>
  <c r="CV99" i="12"/>
  <c r="CW99" i="12"/>
  <c r="CX99" i="12"/>
  <c r="CY99" i="12"/>
  <c r="CZ99" i="12"/>
  <c r="DA99" i="12"/>
  <c r="DB99" i="12"/>
  <c r="DC99" i="12"/>
  <c r="DD99" i="12"/>
  <c r="DE99" i="12"/>
  <c r="DF99" i="12"/>
  <c r="DG99" i="12"/>
  <c r="DH99" i="12"/>
  <c r="DI99" i="12"/>
  <c r="DJ99" i="12"/>
  <c r="DK99" i="12"/>
  <c r="DL99" i="12"/>
  <c r="DM99" i="12"/>
  <c r="DN99" i="12"/>
  <c r="DO99" i="12"/>
  <c r="DP99" i="12"/>
  <c r="DQ99" i="12"/>
  <c r="DR99" i="12"/>
  <c r="DS99" i="12"/>
  <c r="DT99" i="12"/>
  <c r="DU99" i="12"/>
  <c r="DV99" i="12"/>
  <c r="DW99" i="12"/>
  <c r="DX99" i="12"/>
  <c r="DY99" i="12"/>
  <c r="DZ99" i="12"/>
  <c r="EA99" i="12"/>
  <c r="EB99" i="12"/>
  <c r="EC99" i="12"/>
  <c r="ED99" i="12"/>
  <c r="EE99" i="12"/>
  <c r="EF99" i="12"/>
  <c r="EG99" i="12"/>
  <c r="EH99" i="12"/>
  <c r="EI99" i="12"/>
  <c r="EJ99" i="12"/>
  <c r="EK99" i="12"/>
  <c r="EL99" i="12"/>
  <c r="EM99" i="12"/>
  <c r="EN99" i="12"/>
  <c r="EO99" i="12"/>
  <c r="EP99" i="12"/>
  <c r="EQ99" i="12"/>
  <c r="ER99" i="12"/>
  <c r="ES99" i="12"/>
  <c r="ET99" i="12"/>
  <c r="EU99" i="12"/>
  <c r="EV99" i="12"/>
  <c r="EW99" i="12"/>
  <c r="EX99" i="12"/>
  <c r="EY99" i="12"/>
  <c r="EZ99" i="12"/>
  <c r="FA99" i="12"/>
  <c r="FB99" i="12"/>
  <c r="FC99" i="12"/>
  <c r="FD99" i="12"/>
  <c r="FE99" i="12"/>
  <c r="FF99" i="12"/>
  <c r="FG99" i="12"/>
  <c r="FH99" i="12"/>
  <c r="FI99" i="12"/>
  <c r="FJ99" i="12"/>
  <c r="FK99" i="12"/>
  <c r="FL99" i="12"/>
  <c r="FM99" i="12"/>
  <c r="FN99" i="12"/>
  <c r="FO99" i="12"/>
  <c r="FP99" i="12"/>
  <c r="FQ99" i="12"/>
  <c r="FR99" i="12"/>
  <c r="FS99" i="12"/>
  <c r="FT99" i="12"/>
  <c r="FU99" i="12"/>
  <c r="FV99" i="12"/>
  <c r="FW99" i="12"/>
  <c r="FX99" i="12"/>
  <c r="FY99" i="12"/>
  <c r="FZ99" i="12"/>
  <c r="GA99" i="12"/>
  <c r="GB99" i="12"/>
  <c r="GC99" i="12"/>
  <c r="GD99" i="12"/>
  <c r="GE99" i="12"/>
  <c r="GF99" i="12"/>
  <c r="GG99" i="12"/>
  <c r="GH99" i="12"/>
  <c r="GI99" i="12"/>
  <c r="GJ99" i="12"/>
  <c r="GK99" i="12"/>
  <c r="GL99" i="12"/>
  <c r="GM99" i="12"/>
  <c r="GN99" i="12"/>
  <c r="GO99" i="12"/>
  <c r="GP99" i="12"/>
  <c r="GQ99" i="12"/>
  <c r="GR99" i="12"/>
  <c r="GS99" i="12"/>
  <c r="GT99" i="12"/>
  <c r="GU99" i="12"/>
  <c r="GV99" i="12"/>
  <c r="GW99" i="12"/>
  <c r="GX99" i="12"/>
  <c r="GY99" i="12"/>
  <c r="GZ99" i="12"/>
  <c r="HA99" i="12"/>
  <c r="HB99" i="12"/>
  <c r="HC99" i="12"/>
  <c r="HD99" i="12"/>
  <c r="HE99" i="12"/>
  <c r="HF99" i="12"/>
  <c r="HG99" i="12"/>
  <c r="HH99" i="12"/>
  <c r="HI99" i="12"/>
  <c r="HJ99" i="12"/>
  <c r="HK99" i="12"/>
  <c r="HL99" i="12"/>
  <c r="HM99" i="12"/>
  <c r="HN99" i="12"/>
  <c r="HO99" i="12"/>
  <c r="HP99" i="12"/>
  <c r="HQ99" i="12"/>
  <c r="HR99" i="12"/>
  <c r="HS99" i="12"/>
  <c r="HT99" i="12"/>
  <c r="HU99" i="12"/>
  <c r="HV99" i="12"/>
  <c r="HW99" i="12"/>
  <c r="HX99" i="12"/>
  <c r="HY99" i="12"/>
  <c r="HZ99" i="12"/>
  <c r="IA99" i="12"/>
  <c r="IB99" i="12"/>
  <c r="IC99" i="12"/>
  <c r="ID99" i="12"/>
  <c r="IE99" i="12"/>
  <c r="IF99" i="12"/>
  <c r="IG99" i="12"/>
  <c r="IH99" i="12"/>
  <c r="II99" i="12"/>
  <c r="IJ99" i="12"/>
  <c r="IK99" i="12"/>
  <c r="IL99" i="12"/>
  <c r="IM99" i="12"/>
  <c r="IN99" i="12"/>
  <c r="IO99" i="12"/>
  <c r="IP99" i="12"/>
  <c r="IQ99" i="12"/>
  <c r="IR99" i="12"/>
  <c r="IS99" i="12"/>
  <c r="IT99" i="12"/>
  <c r="IU99" i="12"/>
  <c r="IV99" i="12"/>
  <c r="I94" i="12"/>
  <c r="I90" i="12"/>
  <c r="I86" i="12"/>
  <c r="I82" i="12"/>
  <c r="I99" i="12"/>
  <c r="I70" i="12"/>
  <c r="I66" i="12"/>
  <c r="I62" i="12"/>
  <c r="I58" i="12"/>
  <c r="I48" i="12"/>
  <c r="I44" i="12"/>
  <c r="I40" i="12"/>
  <c r="I36" i="12"/>
  <c r="I26" i="12"/>
  <c r="I22" i="12"/>
  <c r="I18" i="12"/>
  <c r="I14" i="12"/>
  <c r="D26" i="12"/>
  <c r="D22" i="12"/>
  <c r="D18" i="12"/>
  <c r="D14" i="12"/>
  <c r="D48" i="12"/>
  <c r="D44" i="12"/>
  <c r="D40" i="12"/>
  <c r="D36" i="12"/>
  <c r="D70" i="12"/>
  <c r="D66" i="12"/>
  <c r="D62" i="12"/>
  <c r="D58" i="12"/>
  <c r="D94" i="12"/>
  <c r="D90" i="12"/>
  <c r="D86" i="12"/>
  <c r="D82" i="12"/>
  <c r="E26" i="12"/>
  <c r="E22" i="12"/>
  <c r="E18" i="12"/>
  <c r="E14" i="12"/>
  <c r="E48" i="12"/>
  <c r="E44" i="12"/>
  <c r="E40" i="12"/>
  <c r="E36" i="12"/>
  <c r="E70" i="12"/>
  <c r="E66" i="12"/>
  <c r="E62" i="12"/>
  <c r="E58" i="12"/>
  <c r="E77" i="12"/>
  <c r="E94" i="12"/>
  <c r="E90" i="12"/>
  <c r="E86" i="12"/>
  <c r="E82" i="12"/>
  <c r="F27" i="12"/>
  <c r="F28" i="12"/>
  <c r="F29" i="12"/>
  <c r="J29" i="12"/>
  <c r="R29" i="12"/>
  <c r="T29" i="12"/>
  <c r="F23" i="12"/>
  <c r="J23" i="12"/>
  <c r="R23" i="12"/>
  <c r="T23" i="12"/>
  <c r="F24" i="12"/>
  <c r="J24" i="12"/>
  <c r="R24" i="12"/>
  <c r="T24" i="12"/>
  <c r="F25" i="12"/>
  <c r="F19" i="12"/>
  <c r="F20" i="12"/>
  <c r="F21" i="12"/>
  <c r="F15" i="12"/>
  <c r="J15" i="12"/>
  <c r="R15" i="12"/>
  <c r="T15" i="12"/>
  <c r="F16" i="12"/>
  <c r="F17" i="12"/>
  <c r="F14" i="12"/>
  <c r="F49" i="12"/>
  <c r="F50" i="12"/>
  <c r="F51" i="12"/>
  <c r="F45" i="12"/>
  <c r="F46" i="12"/>
  <c r="J46" i="12"/>
  <c r="R46" i="12"/>
  <c r="T46" i="12"/>
  <c r="F47" i="12"/>
  <c r="J47" i="12"/>
  <c r="R47" i="12"/>
  <c r="T47" i="12"/>
  <c r="F41" i="12"/>
  <c r="F42" i="12"/>
  <c r="F43" i="12"/>
  <c r="F37" i="12"/>
  <c r="F38" i="12"/>
  <c r="F39" i="12"/>
  <c r="F71" i="12"/>
  <c r="J71" i="12"/>
  <c r="R71" i="12"/>
  <c r="T71" i="12"/>
  <c r="F72" i="12"/>
  <c r="F73" i="12"/>
  <c r="F67" i="12"/>
  <c r="F68" i="12"/>
  <c r="F69" i="12"/>
  <c r="F63" i="12"/>
  <c r="F64" i="12"/>
  <c r="J64" i="12"/>
  <c r="R64" i="12"/>
  <c r="T64" i="12"/>
  <c r="F65" i="12"/>
  <c r="F59" i="12"/>
  <c r="F60" i="12"/>
  <c r="F61" i="12"/>
  <c r="F95" i="12"/>
  <c r="F96" i="12"/>
  <c r="F97" i="12"/>
  <c r="F91" i="12"/>
  <c r="F92" i="12"/>
  <c r="J92" i="12"/>
  <c r="R92" i="12"/>
  <c r="F93" i="12"/>
  <c r="F87" i="12"/>
  <c r="F88" i="12"/>
  <c r="F89" i="12"/>
  <c r="J89" i="12"/>
  <c r="R89" i="12"/>
  <c r="T89" i="12"/>
  <c r="F83" i="12"/>
  <c r="F84" i="12"/>
  <c r="F85" i="12"/>
  <c r="G26" i="12"/>
  <c r="G22" i="12"/>
  <c r="G18" i="12"/>
  <c r="G14" i="12"/>
  <c r="G48" i="12"/>
  <c r="G44" i="12"/>
  <c r="G40" i="12"/>
  <c r="G36" i="12"/>
  <c r="G55" i="12"/>
  <c r="G70" i="12"/>
  <c r="G66" i="12"/>
  <c r="G62" i="12"/>
  <c r="G58" i="12"/>
  <c r="G94" i="12"/>
  <c r="G90" i="12"/>
  <c r="G86" i="12"/>
  <c r="G82" i="12"/>
  <c r="G99" i="12"/>
  <c r="H26" i="12"/>
  <c r="H22" i="12"/>
  <c r="H18" i="12"/>
  <c r="H14" i="12"/>
  <c r="H48" i="12"/>
  <c r="H44" i="12"/>
  <c r="H40" i="12"/>
  <c r="H36" i="12"/>
  <c r="H70" i="12"/>
  <c r="H66" i="12"/>
  <c r="H62" i="12"/>
  <c r="H58" i="12"/>
  <c r="H94" i="12"/>
  <c r="H90" i="12"/>
  <c r="H86" i="12"/>
  <c r="H82" i="12"/>
  <c r="J27" i="12"/>
  <c r="J28" i="12"/>
  <c r="R28" i="12"/>
  <c r="J25" i="12"/>
  <c r="R25" i="12"/>
  <c r="T25" i="12"/>
  <c r="J19" i="12"/>
  <c r="J20" i="12"/>
  <c r="J21" i="12"/>
  <c r="J18" i="12"/>
  <c r="R20" i="12"/>
  <c r="T20" i="12"/>
  <c r="J16" i="12"/>
  <c r="J17" i="12"/>
  <c r="J49" i="12"/>
  <c r="J50" i="12"/>
  <c r="J51" i="12"/>
  <c r="R51" i="12"/>
  <c r="T51" i="12"/>
  <c r="J45" i="12"/>
  <c r="J41" i="12"/>
  <c r="J42" i="12"/>
  <c r="J43" i="12"/>
  <c r="J37" i="12"/>
  <c r="J38" i="12"/>
  <c r="J39" i="12"/>
  <c r="J36" i="12"/>
  <c r="R39" i="12"/>
  <c r="T39" i="12"/>
  <c r="J72" i="12"/>
  <c r="J73" i="12"/>
  <c r="J67" i="12"/>
  <c r="R67" i="12"/>
  <c r="T67" i="12"/>
  <c r="J68" i="12"/>
  <c r="J69" i="12"/>
  <c r="J63" i="12"/>
  <c r="J65" i="12"/>
  <c r="J59" i="12"/>
  <c r="J60" i="12"/>
  <c r="J61" i="12"/>
  <c r="R61" i="12"/>
  <c r="J95" i="12"/>
  <c r="J96" i="12"/>
  <c r="J97" i="12"/>
  <c r="J94" i="12"/>
  <c r="J91" i="12"/>
  <c r="J93" i="12"/>
  <c r="J87" i="12"/>
  <c r="J88" i="12"/>
  <c r="R88" i="12"/>
  <c r="R87" i="12"/>
  <c r="R86" i="12"/>
  <c r="J83" i="12"/>
  <c r="J84" i="12"/>
  <c r="J85" i="12"/>
  <c r="K26" i="12"/>
  <c r="K22" i="12"/>
  <c r="K18" i="12"/>
  <c r="K14" i="12"/>
  <c r="K33" i="12"/>
  <c r="K48" i="12"/>
  <c r="K44" i="12"/>
  <c r="K40" i="12"/>
  <c r="K36" i="12"/>
  <c r="K70" i="12"/>
  <c r="K66" i="12"/>
  <c r="K62" i="12"/>
  <c r="K58" i="12"/>
  <c r="K94" i="12"/>
  <c r="K90" i="12"/>
  <c r="K86" i="12"/>
  <c r="K82" i="12"/>
  <c r="K99" i="12"/>
  <c r="L26" i="12"/>
  <c r="L22" i="12"/>
  <c r="L18" i="12"/>
  <c r="L14" i="12"/>
  <c r="L48" i="12"/>
  <c r="L44" i="12"/>
  <c r="L40" i="12"/>
  <c r="L36" i="12"/>
  <c r="L55" i="12"/>
  <c r="L70" i="12"/>
  <c r="L66" i="12"/>
  <c r="L62" i="12"/>
  <c r="L58" i="12"/>
  <c r="L77" i="12"/>
  <c r="L94" i="12"/>
  <c r="L90" i="12"/>
  <c r="L86" i="12"/>
  <c r="L82" i="12"/>
  <c r="M26" i="12"/>
  <c r="M22" i="12"/>
  <c r="M18" i="12"/>
  <c r="M14" i="12"/>
  <c r="M48" i="12"/>
  <c r="M44" i="12"/>
  <c r="M40" i="12"/>
  <c r="M36" i="12"/>
  <c r="M70" i="12"/>
  <c r="M66" i="12"/>
  <c r="M62" i="12"/>
  <c r="M58" i="12"/>
  <c r="M77" i="12"/>
  <c r="M94" i="12"/>
  <c r="M90" i="12"/>
  <c r="M86" i="12"/>
  <c r="M82" i="12"/>
  <c r="N26" i="12"/>
  <c r="N22" i="12"/>
  <c r="N18" i="12"/>
  <c r="N14" i="12"/>
  <c r="N48" i="12"/>
  <c r="N44" i="12"/>
  <c r="N40" i="12"/>
  <c r="N36" i="12"/>
  <c r="N70" i="12"/>
  <c r="N66" i="12"/>
  <c r="N62" i="12"/>
  <c r="N58" i="12"/>
  <c r="N94" i="12"/>
  <c r="N90" i="12"/>
  <c r="N86" i="12"/>
  <c r="N82" i="12"/>
  <c r="O26" i="12"/>
  <c r="O22" i="12"/>
  <c r="O18" i="12"/>
  <c r="O14" i="12"/>
  <c r="O48" i="12"/>
  <c r="O44" i="12"/>
  <c r="O40" i="12"/>
  <c r="O36" i="12"/>
  <c r="O70" i="12"/>
  <c r="O66" i="12"/>
  <c r="O62" i="12"/>
  <c r="O58" i="12"/>
  <c r="O94" i="12"/>
  <c r="O90" i="12"/>
  <c r="O86" i="12"/>
  <c r="O82" i="12"/>
  <c r="P26" i="12"/>
  <c r="P22" i="12"/>
  <c r="P18" i="12"/>
  <c r="P14" i="12"/>
  <c r="P33" i="12"/>
  <c r="P48" i="12"/>
  <c r="P44" i="12"/>
  <c r="P40" i="12"/>
  <c r="P36" i="12"/>
  <c r="P70" i="12"/>
  <c r="P66" i="12"/>
  <c r="P62" i="12"/>
  <c r="P58" i="12"/>
  <c r="P94" i="12"/>
  <c r="P90" i="12"/>
  <c r="P86" i="12"/>
  <c r="P82" i="12"/>
  <c r="Q26" i="12"/>
  <c r="Q22" i="12"/>
  <c r="Q18" i="12"/>
  <c r="Q14" i="12"/>
  <c r="Q48" i="12"/>
  <c r="Q44" i="12"/>
  <c r="Q40" i="12"/>
  <c r="Q36" i="12"/>
  <c r="Q70" i="12"/>
  <c r="Q66" i="12"/>
  <c r="Q62" i="12"/>
  <c r="Q58" i="12"/>
  <c r="Q77" i="12"/>
  <c r="Q94" i="12"/>
  <c r="Q90" i="12"/>
  <c r="Q86" i="12"/>
  <c r="Q82" i="12"/>
  <c r="T28" i="12"/>
  <c r="S86" i="12"/>
  <c r="S90" i="12"/>
  <c r="S94" i="12"/>
  <c r="S82" i="12"/>
  <c r="S99" i="12"/>
  <c r="S48" i="12"/>
  <c r="S44" i="12"/>
  <c r="S40" i="12"/>
  <c r="S36" i="12"/>
  <c r="S26" i="12"/>
  <c r="S22" i="12"/>
  <c r="S18" i="12"/>
  <c r="S14" i="12"/>
  <c r="S70" i="12"/>
  <c r="S66" i="12"/>
  <c r="S62" i="12"/>
  <c r="S58" i="12"/>
  <c r="U33" i="12"/>
  <c r="U55" i="12"/>
  <c r="U77" i="12"/>
  <c r="U101" i="12"/>
  <c r="V33" i="12"/>
  <c r="V55" i="12"/>
  <c r="V77" i="12"/>
  <c r="W33" i="12"/>
  <c r="W55" i="12"/>
  <c r="W77" i="12"/>
  <c r="X33" i="12"/>
  <c r="X55" i="12"/>
  <c r="X77" i="12"/>
  <c r="Y33" i="12"/>
  <c r="Y55" i="12"/>
  <c r="Y77" i="12"/>
  <c r="Z33" i="12"/>
  <c r="Z55" i="12"/>
  <c r="Z77" i="12"/>
  <c r="AA33" i="12"/>
  <c r="AA55" i="12"/>
  <c r="AA77" i="12"/>
  <c r="AB33" i="12"/>
  <c r="AB55" i="12"/>
  <c r="AB77" i="12"/>
  <c r="AB101" i="12"/>
  <c r="AC33" i="12"/>
  <c r="AC55" i="12"/>
  <c r="AC77" i="12"/>
  <c r="AC101" i="12"/>
  <c r="AD33" i="12"/>
  <c r="AD55" i="12"/>
  <c r="AD77" i="12"/>
  <c r="AE33" i="12"/>
  <c r="AE55" i="12"/>
  <c r="AE77" i="12"/>
  <c r="AE101" i="12"/>
  <c r="AF33" i="12"/>
  <c r="AF55" i="12"/>
  <c r="AF77" i="12"/>
  <c r="AG33" i="12"/>
  <c r="AG55" i="12"/>
  <c r="AG77" i="12"/>
  <c r="AH33" i="12"/>
  <c r="AH55" i="12"/>
  <c r="AH77" i="12"/>
  <c r="AI33" i="12"/>
  <c r="AI55" i="12"/>
  <c r="AI77" i="12"/>
  <c r="AJ33" i="12"/>
  <c r="AJ55" i="12"/>
  <c r="AJ77" i="12"/>
  <c r="AK33" i="12"/>
  <c r="AK55" i="12"/>
  <c r="AK77" i="12"/>
  <c r="AL33" i="12"/>
  <c r="AL55" i="12"/>
  <c r="AL77" i="12"/>
  <c r="AM33" i="12"/>
  <c r="AM55" i="12"/>
  <c r="AM77" i="12"/>
  <c r="AM101" i="12"/>
  <c r="AN33" i="12"/>
  <c r="AN55" i="12"/>
  <c r="AN77" i="12"/>
  <c r="AO33" i="12"/>
  <c r="AO55" i="12"/>
  <c r="AO77" i="12"/>
  <c r="AP33" i="12"/>
  <c r="AP55" i="12"/>
  <c r="AP77" i="12"/>
  <c r="AQ33" i="12"/>
  <c r="AQ55" i="12"/>
  <c r="AQ77" i="12"/>
  <c r="AR33" i="12"/>
  <c r="AR55" i="12"/>
  <c r="AR77" i="12"/>
  <c r="AS33" i="12"/>
  <c r="AS55" i="12"/>
  <c r="AS77" i="12"/>
  <c r="AT33" i="12"/>
  <c r="AT55" i="12"/>
  <c r="AT77" i="12"/>
  <c r="AU33" i="12"/>
  <c r="AU55" i="12"/>
  <c r="AU77" i="12"/>
  <c r="AV33" i="12"/>
  <c r="AV55" i="12"/>
  <c r="AV77" i="12"/>
  <c r="AW33" i="12"/>
  <c r="AW55" i="12"/>
  <c r="AW77" i="12"/>
  <c r="AW101" i="12"/>
  <c r="AX33" i="12"/>
  <c r="AX55" i="12"/>
  <c r="AX77" i="12"/>
  <c r="AY33" i="12"/>
  <c r="AY55" i="12"/>
  <c r="AY77" i="12"/>
  <c r="AZ33" i="12"/>
  <c r="AZ55" i="12"/>
  <c r="AZ77" i="12"/>
  <c r="AZ101" i="12"/>
  <c r="BA33" i="12"/>
  <c r="BA55" i="12"/>
  <c r="BA77" i="12"/>
  <c r="BB33" i="12"/>
  <c r="BB55" i="12"/>
  <c r="BB77" i="12"/>
  <c r="BC33" i="12"/>
  <c r="BC55" i="12"/>
  <c r="BC77" i="12"/>
  <c r="BC101" i="12"/>
  <c r="BD33" i="12"/>
  <c r="BD55" i="12"/>
  <c r="BD77" i="12"/>
  <c r="BE33" i="12"/>
  <c r="BE55" i="12"/>
  <c r="BE77" i="12"/>
  <c r="BF33" i="12"/>
  <c r="BF55" i="12"/>
  <c r="BF77" i="12"/>
  <c r="BG33" i="12"/>
  <c r="BG55" i="12"/>
  <c r="BG77" i="12"/>
  <c r="BH33" i="12"/>
  <c r="BH55" i="12"/>
  <c r="BH77" i="12"/>
  <c r="BI33" i="12"/>
  <c r="BI55" i="12"/>
  <c r="BI77" i="12"/>
  <c r="BJ33" i="12"/>
  <c r="BJ55" i="12"/>
  <c r="BJ77" i="12"/>
  <c r="BK33" i="12"/>
  <c r="BK55" i="12"/>
  <c r="BK77" i="12"/>
  <c r="BK101" i="12"/>
  <c r="BL33" i="12"/>
  <c r="BL55" i="12"/>
  <c r="BL77" i="12"/>
  <c r="BM33" i="12"/>
  <c r="BM55" i="12"/>
  <c r="BM77" i="12"/>
  <c r="BN33" i="12"/>
  <c r="BN55" i="12"/>
  <c r="BN77" i="12"/>
  <c r="BO33" i="12"/>
  <c r="BO55" i="12"/>
  <c r="BO77" i="12"/>
  <c r="BP33" i="12"/>
  <c r="BP55" i="12"/>
  <c r="BP77" i="12"/>
  <c r="BQ33" i="12"/>
  <c r="BQ55" i="12"/>
  <c r="BQ77" i="12"/>
  <c r="BR33" i="12"/>
  <c r="BR55" i="12"/>
  <c r="BR77" i="12"/>
  <c r="BS33" i="12"/>
  <c r="BS55" i="12"/>
  <c r="BS77" i="12"/>
  <c r="BS101" i="12"/>
  <c r="BT33" i="12"/>
  <c r="BT55" i="12"/>
  <c r="BT77" i="12"/>
  <c r="BU33" i="12"/>
  <c r="BU55" i="12"/>
  <c r="BU77" i="12"/>
  <c r="BV33" i="12"/>
  <c r="BV55" i="12"/>
  <c r="BV77" i="12"/>
  <c r="BW33" i="12"/>
  <c r="BW55" i="12"/>
  <c r="BW77" i="12"/>
  <c r="BX33" i="12"/>
  <c r="BX55" i="12"/>
  <c r="BX77" i="12"/>
  <c r="BY33" i="12"/>
  <c r="BY55" i="12"/>
  <c r="BY77" i="12"/>
  <c r="BZ33" i="12"/>
  <c r="BZ55" i="12"/>
  <c r="BZ77" i="12"/>
  <c r="CA33" i="12"/>
  <c r="CA55" i="12"/>
  <c r="CA77" i="12"/>
  <c r="CA101" i="12"/>
  <c r="CB33" i="12"/>
  <c r="CB55" i="12"/>
  <c r="CB77" i="12"/>
  <c r="CC33" i="12"/>
  <c r="CC55" i="12"/>
  <c r="CC77" i="12"/>
  <c r="CD33" i="12"/>
  <c r="CD55" i="12"/>
  <c r="CD77" i="12"/>
  <c r="CE33" i="12"/>
  <c r="CE55" i="12"/>
  <c r="CE77" i="12"/>
  <c r="CF33" i="12"/>
  <c r="CF55" i="12"/>
  <c r="CF77" i="12"/>
  <c r="CG33" i="12"/>
  <c r="CG55" i="12"/>
  <c r="CG77" i="12"/>
  <c r="CH33" i="12"/>
  <c r="CH55" i="12"/>
  <c r="CH77" i="12"/>
  <c r="CH101" i="12"/>
  <c r="CI33" i="12"/>
  <c r="CI55" i="12"/>
  <c r="CI77" i="12"/>
  <c r="CJ33" i="12"/>
  <c r="CJ55" i="12"/>
  <c r="CJ77" i="12"/>
  <c r="CK33" i="12"/>
  <c r="CK55" i="12"/>
  <c r="CK77" i="12"/>
  <c r="CL33" i="12"/>
  <c r="CL55" i="12"/>
  <c r="CL77" i="12"/>
  <c r="CM33" i="12"/>
  <c r="CM55" i="12"/>
  <c r="CM77" i="12"/>
  <c r="CN33" i="12"/>
  <c r="CN55" i="12"/>
  <c r="CN77" i="12"/>
  <c r="CO33" i="12"/>
  <c r="CO55" i="12"/>
  <c r="CO77" i="12"/>
  <c r="CP33" i="12"/>
  <c r="CP55" i="12"/>
  <c r="CP77" i="12"/>
  <c r="CP101" i="12"/>
  <c r="CQ33" i="12"/>
  <c r="CQ55" i="12"/>
  <c r="CQ77" i="12"/>
  <c r="CR33" i="12"/>
  <c r="CR55" i="12"/>
  <c r="CR77" i="12"/>
  <c r="CS33" i="12"/>
  <c r="CS55" i="12"/>
  <c r="CS77" i="12"/>
  <c r="CT33" i="12"/>
  <c r="CT55" i="12"/>
  <c r="CT77" i="12"/>
  <c r="CU33" i="12"/>
  <c r="CU55" i="12"/>
  <c r="CU77" i="12"/>
  <c r="CV33" i="12"/>
  <c r="CV55" i="12"/>
  <c r="CV77" i="12"/>
  <c r="CW33" i="12"/>
  <c r="CW55" i="12"/>
  <c r="CW77" i="12"/>
  <c r="CX33" i="12"/>
  <c r="CX55" i="12"/>
  <c r="CX77" i="12"/>
  <c r="CY33" i="12"/>
  <c r="CY55" i="12"/>
  <c r="CY77" i="12"/>
  <c r="CZ33" i="12"/>
  <c r="CZ55" i="12"/>
  <c r="CZ77" i="12"/>
  <c r="DA33" i="12"/>
  <c r="DA55" i="12"/>
  <c r="DA77" i="12"/>
  <c r="DB33" i="12"/>
  <c r="DB55" i="12"/>
  <c r="DB77" i="12"/>
  <c r="DC33" i="12"/>
  <c r="DC55" i="12"/>
  <c r="DC77" i="12"/>
  <c r="DD33" i="12"/>
  <c r="DD55" i="12"/>
  <c r="DD77" i="12"/>
  <c r="DE33" i="12"/>
  <c r="DE55" i="12"/>
  <c r="DE77" i="12"/>
  <c r="DF33" i="12"/>
  <c r="DF55" i="12"/>
  <c r="DF77" i="12"/>
  <c r="DF101" i="12"/>
  <c r="DG33" i="12"/>
  <c r="DG55" i="12"/>
  <c r="DG77" i="12"/>
  <c r="DG101" i="12"/>
  <c r="DH33" i="12"/>
  <c r="DH55" i="12"/>
  <c r="DH77" i="12"/>
  <c r="DI33" i="12"/>
  <c r="DI55" i="12"/>
  <c r="DI77" i="12"/>
  <c r="DI101" i="12"/>
  <c r="DJ33" i="12"/>
  <c r="DJ55" i="12"/>
  <c r="DJ77" i="12"/>
  <c r="DJ101" i="12"/>
  <c r="DK33" i="12"/>
  <c r="DK55" i="12"/>
  <c r="DK77" i="12"/>
  <c r="DL33" i="12"/>
  <c r="DL55" i="12"/>
  <c r="DL77" i="12"/>
  <c r="DL101" i="12"/>
  <c r="DM33" i="12"/>
  <c r="DM55" i="12"/>
  <c r="DM77" i="12"/>
  <c r="DM101" i="12"/>
  <c r="DN33" i="12"/>
  <c r="DN55" i="12"/>
  <c r="DN77" i="12"/>
  <c r="DN101" i="12"/>
  <c r="DO33" i="12"/>
  <c r="DO55" i="12"/>
  <c r="DO77" i="12"/>
  <c r="DP33" i="12"/>
  <c r="DP55" i="12"/>
  <c r="DP77" i="12"/>
  <c r="DQ33" i="12"/>
  <c r="DQ55" i="12"/>
  <c r="DQ77" i="12"/>
  <c r="DQ101" i="12"/>
  <c r="DR33" i="12"/>
  <c r="DR55" i="12"/>
  <c r="DR77" i="12"/>
  <c r="DR101" i="12"/>
  <c r="DS33" i="12"/>
  <c r="DS55" i="12"/>
  <c r="DS77" i="12"/>
  <c r="DT33" i="12"/>
  <c r="DT55" i="12"/>
  <c r="DT77" i="12"/>
  <c r="DT101" i="12"/>
  <c r="DU33" i="12"/>
  <c r="DU55" i="12"/>
  <c r="DU77" i="12"/>
  <c r="DU101" i="12"/>
  <c r="DV33" i="12"/>
  <c r="DV55" i="12"/>
  <c r="DV77" i="12"/>
  <c r="DV101" i="12"/>
  <c r="DW33" i="12"/>
  <c r="DW55" i="12"/>
  <c r="DW77" i="12"/>
  <c r="DX33" i="12"/>
  <c r="DX55" i="12"/>
  <c r="DX77" i="12"/>
  <c r="DY33" i="12"/>
  <c r="DY55" i="12"/>
  <c r="DY77" i="12"/>
  <c r="DZ33" i="12"/>
  <c r="DZ55" i="12"/>
  <c r="DZ77" i="12"/>
  <c r="EA33" i="12"/>
  <c r="EA55" i="12"/>
  <c r="EA77" i="12"/>
  <c r="EB33" i="12"/>
  <c r="EB55" i="12"/>
  <c r="EB77" i="12"/>
  <c r="EC33" i="12"/>
  <c r="EC55" i="12"/>
  <c r="EC77" i="12"/>
  <c r="ED33" i="12"/>
  <c r="ED55" i="12"/>
  <c r="ED77" i="12"/>
  <c r="EE33" i="12"/>
  <c r="EE55" i="12"/>
  <c r="EE77" i="12"/>
  <c r="EF33" i="12"/>
  <c r="EF55" i="12"/>
  <c r="EF77" i="12"/>
  <c r="EG33" i="12"/>
  <c r="EG55" i="12"/>
  <c r="EG77" i="12"/>
  <c r="EH33" i="12"/>
  <c r="EH55" i="12"/>
  <c r="EH77" i="12"/>
  <c r="EI33" i="12"/>
  <c r="EI55" i="12"/>
  <c r="EI77" i="12"/>
  <c r="EJ33" i="12"/>
  <c r="EJ55" i="12"/>
  <c r="EJ77" i="12"/>
  <c r="EK33" i="12"/>
  <c r="EK55" i="12"/>
  <c r="EK77" i="12"/>
  <c r="EL33" i="12"/>
  <c r="EL55" i="12"/>
  <c r="EL77" i="12"/>
  <c r="EM33" i="12"/>
  <c r="EM55" i="12"/>
  <c r="EM77" i="12"/>
  <c r="EM101" i="12"/>
  <c r="EN33" i="12"/>
  <c r="EN55" i="12"/>
  <c r="EN77" i="12"/>
  <c r="EO33" i="12"/>
  <c r="EO55" i="12"/>
  <c r="EO77" i="12"/>
  <c r="EP33" i="12"/>
  <c r="EP55" i="12"/>
  <c r="EP77" i="12"/>
  <c r="EQ33" i="12"/>
  <c r="EQ55" i="12"/>
  <c r="EQ77" i="12"/>
  <c r="ER33" i="12"/>
  <c r="ER55" i="12"/>
  <c r="ER77" i="12"/>
  <c r="ES33" i="12"/>
  <c r="ES55" i="12"/>
  <c r="ES77" i="12"/>
  <c r="ES101" i="12"/>
  <c r="ET33" i="12"/>
  <c r="ET55" i="12"/>
  <c r="ET77" i="12"/>
  <c r="ET101" i="12"/>
  <c r="EU33" i="12"/>
  <c r="EU55" i="12"/>
  <c r="EU77" i="12"/>
  <c r="EV33" i="12"/>
  <c r="EV55" i="12"/>
  <c r="EV77" i="12"/>
  <c r="EW33" i="12"/>
  <c r="EW55" i="12"/>
  <c r="EW77" i="12"/>
  <c r="EX33" i="12"/>
  <c r="EX55" i="12"/>
  <c r="EX77" i="12"/>
  <c r="EY33" i="12"/>
  <c r="EY55" i="12"/>
  <c r="EY77" i="12"/>
  <c r="EZ33" i="12"/>
  <c r="EZ55" i="12"/>
  <c r="EZ77" i="12"/>
  <c r="FA33" i="12"/>
  <c r="FA55" i="12"/>
  <c r="FA77" i="12"/>
  <c r="FB33" i="12"/>
  <c r="FB55" i="12"/>
  <c r="FB77" i="12"/>
  <c r="FC33" i="12"/>
  <c r="FC55" i="12"/>
  <c r="FC77" i="12"/>
  <c r="FD33" i="12"/>
  <c r="FD55" i="12"/>
  <c r="FD77" i="12"/>
  <c r="FE33" i="12"/>
  <c r="FE55" i="12"/>
  <c r="FE77" i="12"/>
  <c r="FE101" i="12"/>
  <c r="FF33" i="12"/>
  <c r="FF55" i="12"/>
  <c r="FF77" i="12"/>
  <c r="FG33" i="12"/>
  <c r="FG55" i="12"/>
  <c r="FG77" i="12"/>
  <c r="FH33" i="12"/>
  <c r="FH55" i="12"/>
  <c r="FH77" i="12"/>
  <c r="FI33" i="12"/>
  <c r="FI55" i="12"/>
  <c r="FI77" i="12"/>
  <c r="FJ33" i="12"/>
  <c r="FJ55" i="12"/>
  <c r="FJ77" i="12"/>
  <c r="FK33" i="12"/>
  <c r="FK55" i="12"/>
  <c r="FK77" i="12"/>
  <c r="FL33" i="12"/>
  <c r="FL55" i="12"/>
  <c r="FL77" i="12"/>
  <c r="FM33" i="12"/>
  <c r="FM55" i="12"/>
  <c r="FM77" i="12"/>
  <c r="FN33" i="12"/>
  <c r="FN55" i="12"/>
  <c r="FN77" i="12"/>
  <c r="FO33" i="12"/>
  <c r="FO55" i="12"/>
  <c r="FO77" i="12"/>
  <c r="FP33" i="12"/>
  <c r="FP55" i="12"/>
  <c r="FP77" i="12"/>
  <c r="FQ33" i="12"/>
  <c r="FQ55" i="12"/>
  <c r="FQ77" i="12"/>
  <c r="FR33" i="12"/>
  <c r="FR55" i="12"/>
  <c r="FR77" i="12"/>
  <c r="FS33" i="12"/>
  <c r="FS55" i="12"/>
  <c r="FS77" i="12"/>
  <c r="FS101" i="12"/>
  <c r="FT33" i="12"/>
  <c r="FT55" i="12"/>
  <c r="FT77" i="12"/>
  <c r="FU33" i="12"/>
  <c r="FU55" i="12"/>
  <c r="FU77" i="12"/>
  <c r="FV33" i="12"/>
  <c r="FV55" i="12"/>
  <c r="FV77" i="12"/>
  <c r="FW33" i="12"/>
  <c r="FW55" i="12"/>
  <c r="FW77" i="12"/>
  <c r="FX33" i="12"/>
  <c r="FX55" i="12"/>
  <c r="FX77" i="12"/>
  <c r="FY33" i="12"/>
  <c r="FY55" i="12"/>
  <c r="FY77" i="12"/>
  <c r="FZ33" i="12"/>
  <c r="FZ55" i="12"/>
  <c r="FZ77" i="12"/>
  <c r="GA33" i="12"/>
  <c r="GA55" i="12"/>
  <c r="GA77" i="12"/>
  <c r="GB33" i="12"/>
  <c r="GB55" i="12"/>
  <c r="GB77" i="12"/>
  <c r="GC33" i="12"/>
  <c r="GC55" i="12"/>
  <c r="GC77" i="12"/>
  <c r="GD33" i="12"/>
  <c r="GD55" i="12"/>
  <c r="GD77" i="12"/>
  <c r="GE33" i="12"/>
  <c r="GE55" i="12"/>
  <c r="GE77" i="12"/>
  <c r="GE101" i="12"/>
  <c r="GF33" i="12"/>
  <c r="GF55" i="12"/>
  <c r="GF77" i="12"/>
  <c r="GG33" i="12"/>
  <c r="GG55" i="12"/>
  <c r="GG77" i="12"/>
  <c r="GH33" i="12"/>
  <c r="GH55" i="12"/>
  <c r="GH77" i="12"/>
  <c r="GI33" i="12"/>
  <c r="GI55" i="12"/>
  <c r="GI77" i="12"/>
  <c r="GJ33" i="12"/>
  <c r="GJ55" i="12"/>
  <c r="GJ77" i="12"/>
  <c r="GK33" i="12"/>
  <c r="GK55" i="12"/>
  <c r="GK77" i="12"/>
  <c r="GL33" i="12"/>
  <c r="GL55" i="12"/>
  <c r="GL77" i="12"/>
  <c r="GM33" i="12"/>
  <c r="GM55" i="12"/>
  <c r="GM77" i="12"/>
  <c r="GN33" i="12"/>
  <c r="GN55" i="12"/>
  <c r="GN77" i="12"/>
  <c r="GO33" i="12"/>
  <c r="GO55" i="12"/>
  <c r="GO77" i="12"/>
  <c r="GP33" i="12"/>
  <c r="GP55" i="12"/>
  <c r="GP77" i="12"/>
  <c r="GQ33" i="12"/>
  <c r="GQ55" i="12"/>
  <c r="GQ77" i="12"/>
  <c r="GR33" i="12"/>
  <c r="GR55" i="12"/>
  <c r="GR77" i="12"/>
  <c r="GS33" i="12"/>
  <c r="GS55" i="12"/>
  <c r="GS77" i="12"/>
  <c r="GS101" i="12"/>
  <c r="GT33" i="12"/>
  <c r="GT55" i="12"/>
  <c r="GT77" i="12"/>
  <c r="GU33" i="12"/>
  <c r="GU55" i="12"/>
  <c r="GU77" i="12"/>
  <c r="GV33" i="12"/>
  <c r="GV55" i="12"/>
  <c r="GV77" i="12"/>
  <c r="GW33" i="12"/>
  <c r="GW55" i="12"/>
  <c r="GW77" i="12"/>
  <c r="GW101" i="12"/>
  <c r="GX33" i="12"/>
  <c r="GX55" i="12"/>
  <c r="GX77" i="12"/>
  <c r="GY33" i="12"/>
  <c r="GY55" i="12"/>
  <c r="GY77" i="12"/>
  <c r="GZ33" i="12"/>
  <c r="GZ55" i="12"/>
  <c r="GZ77" i="12"/>
  <c r="HA33" i="12"/>
  <c r="HA55" i="12"/>
  <c r="HA77" i="12"/>
  <c r="HB33" i="12"/>
  <c r="HB55" i="12"/>
  <c r="HB77" i="12"/>
  <c r="HC33" i="12"/>
  <c r="HC55" i="12"/>
  <c r="HC77" i="12"/>
  <c r="HD33" i="12"/>
  <c r="HD55" i="12"/>
  <c r="HD77" i="12"/>
  <c r="HE33" i="12"/>
  <c r="HE55" i="12"/>
  <c r="HE77" i="12"/>
  <c r="HF33" i="12"/>
  <c r="HF55" i="12"/>
  <c r="HF77" i="12"/>
  <c r="HG33" i="12"/>
  <c r="HG55" i="12"/>
  <c r="HG77" i="12"/>
  <c r="HH33" i="12"/>
  <c r="HH55" i="12"/>
  <c r="HH77" i="12"/>
  <c r="HI33" i="12"/>
  <c r="HI55" i="12"/>
  <c r="HI77" i="12"/>
  <c r="HJ33" i="12"/>
  <c r="HJ55" i="12"/>
  <c r="HJ77" i="12"/>
  <c r="HK33" i="12"/>
  <c r="HK55" i="12"/>
  <c r="HK77" i="12"/>
  <c r="HL33" i="12"/>
  <c r="HL55" i="12"/>
  <c r="HL77" i="12"/>
  <c r="HM33" i="12"/>
  <c r="HM55" i="12"/>
  <c r="HM77" i="12"/>
  <c r="HM101" i="12"/>
  <c r="HN33" i="12"/>
  <c r="HN55" i="12"/>
  <c r="HN77" i="12"/>
  <c r="HN101" i="12"/>
  <c r="HO33" i="12"/>
  <c r="HO55" i="12"/>
  <c r="HO77" i="12"/>
  <c r="HP33" i="12"/>
  <c r="HP55" i="12"/>
  <c r="HP77" i="12"/>
  <c r="HQ33" i="12"/>
  <c r="HQ55" i="12"/>
  <c r="HQ77" i="12"/>
  <c r="HR33" i="12"/>
  <c r="HR55" i="12"/>
  <c r="HR77" i="12"/>
  <c r="HR101" i="12"/>
  <c r="HS33" i="12"/>
  <c r="HS55" i="12"/>
  <c r="HS77" i="12"/>
  <c r="HT33" i="12"/>
  <c r="HT55" i="12"/>
  <c r="HT77" i="12"/>
  <c r="HU33" i="12"/>
  <c r="HU55" i="12"/>
  <c r="HU77" i="12"/>
  <c r="HV33" i="12"/>
  <c r="HV55" i="12"/>
  <c r="HV77" i="12"/>
  <c r="HW33" i="12"/>
  <c r="HW55" i="12"/>
  <c r="HW77" i="12"/>
  <c r="HX33" i="12"/>
  <c r="HX55" i="12"/>
  <c r="HX77" i="12"/>
  <c r="HY33" i="12"/>
  <c r="HY55" i="12"/>
  <c r="HY77" i="12"/>
  <c r="HZ33" i="12"/>
  <c r="HZ55" i="12"/>
  <c r="HZ77" i="12"/>
  <c r="IA33" i="12"/>
  <c r="IA55" i="12"/>
  <c r="IA77" i="12"/>
  <c r="IB33" i="12"/>
  <c r="IB55" i="12"/>
  <c r="IB77" i="12"/>
  <c r="IC33" i="12"/>
  <c r="IC55" i="12"/>
  <c r="IC77" i="12"/>
  <c r="ID33" i="12"/>
  <c r="ID55" i="12"/>
  <c r="ID77" i="12"/>
  <c r="IE33" i="12"/>
  <c r="IE55" i="12"/>
  <c r="IE77" i="12"/>
  <c r="IF33" i="12"/>
  <c r="IF55" i="12"/>
  <c r="IF77" i="12"/>
  <c r="IG33" i="12"/>
  <c r="IG55" i="12"/>
  <c r="IG77" i="12"/>
  <c r="IH33" i="12"/>
  <c r="IH55" i="12"/>
  <c r="IH77" i="12"/>
  <c r="IH101" i="12"/>
  <c r="II33" i="12"/>
  <c r="II55" i="12"/>
  <c r="II77" i="12"/>
  <c r="IJ33" i="12"/>
  <c r="IJ55" i="12"/>
  <c r="IJ77" i="12"/>
  <c r="IK33" i="12"/>
  <c r="IK55" i="12"/>
  <c r="IK77" i="12"/>
  <c r="IL33" i="12"/>
  <c r="IL55" i="12"/>
  <c r="IL77" i="12"/>
  <c r="IL101" i="12"/>
  <c r="IM33" i="12"/>
  <c r="IM55" i="12"/>
  <c r="IM77" i="12"/>
  <c r="IN33" i="12"/>
  <c r="IN55" i="12"/>
  <c r="IN77" i="12"/>
  <c r="IO33" i="12"/>
  <c r="IO55" i="12"/>
  <c r="IO77" i="12"/>
  <c r="IO101" i="12"/>
  <c r="IP33" i="12"/>
  <c r="IP55" i="12"/>
  <c r="IP77" i="12"/>
  <c r="IQ33" i="12"/>
  <c r="IQ55" i="12"/>
  <c r="IQ77" i="12"/>
  <c r="IR33" i="12"/>
  <c r="IR55" i="12"/>
  <c r="IR77" i="12"/>
  <c r="IS33" i="12"/>
  <c r="IS55" i="12"/>
  <c r="IS77" i="12"/>
  <c r="IT33" i="12"/>
  <c r="IT55" i="12"/>
  <c r="IT77" i="12"/>
  <c r="IT101" i="12"/>
  <c r="IU33" i="12"/>
  <c r="IU55" i="12"/>
  <c r="IU77" i="12"/>
  <c r="IV33" i="12"/>
  <c r="IV55" i="12"/>
  <c r="IV77" i="12"/>
  <c r="IV101" i="12"/>
  <c r="C26" i="12"/>
  <c r="C22" i="12"/>
  <c r="C18" i="12"/>
  <c r="C14" i="12"/>
  <c r="C48" i="12"/>
  <c r="C44" i="12"/>
  <c r="C40" i="12"/>
  <c r="C36" i="12"/>
  <c r="C70" i="12"/>
  <c r="C66" i="12"/>
  <c r="C62" i="12"/>
  <c r="C58" i="12"/>
  <c r="C94" i="12"/>
  <c r="C90" i="12"/>
  <c r="C86" i="12"/>
  <c r="C82" i="12"/>
  <c r="B26" i="12"/>
  <c r="B22" i="12"/>
  <c r="B18" i="12"/>
  <c r="B14" i="12"/>
  <c r="B48" i="12"/>
  <c r="B44" i="12"/>
  <c r="B40" i="12"/>
  <c r="B36" i="12"/>
  <c r="B70" i="12"/>
  <c r="B66" i="12"/>
  <c r="B62" i="12"/>
  <c r="B58" i="12"/>
  <c r="B94" i="12"/>
  <c r="B90" i="12"/>
  <c r="B86" i="12"/>
  <c r="B82" i="12"/>
  <c r="U79" i="12"/>
  <c r="V79" i="12"/>
  <c r="W79" i="12"/>
  <c r="X79" i="12"/>
  <c r="Y79" i="12"/>
  <c r="Z79" i="12"/>
  <c r="AA79" i="12"/>
  <c r="AB79" i="12"/>
  <c r="AC79" i="12"/>
  <c r="AD79" i="12"/>
  <c r="AE79" i="12"/>
  <c r="AF79" i="12"/>
  <c r="AG79" i="12"/>
  <c r="AH79" i="12"/>
  <c r="AI79" i="12"/>
  <c r="AJ79" i="12"/>
  <c r="AK79" i="12"/>
  <c r="AL79" i="12"/>
  <c r="AM79" i="12"/>
  <c r="AN79" i="12"/>
  <c r="AO79" i="12"/>
  <c r="AP79" i="12"/>
  <c r="AQ79" i="12"/>
  <c r="AR79" i="12"/>
  <c r="AS79" i="12"/>
  <c r="AT79" i="12"/>
  <c r="AU79" i="12"/>
  <c r="AV79" i="12"/>
  <c r="AW79" i="12"/>
  <c r="AX79" i="12"/>
  <c r="AY79" i="12"/>
  <c r="AZ79" i="12"/>
  <c r="BA79" i="12"/>
  <c r="BB79" i="12"/>
  <c r="BC79" i="12"/>
  <c r="BD79" i="12"/>
  <c r="BE79" i="12"/>
  <c r="BF79" i="12"/>
  <c r="BG79" i="12"/>
  <c r="BH79" i="12"/>
  <c r="BI79" i="12"/>
  <c r="BJ79" i="12"/>
  <c r="BK79" i="12"/>
  <c r="BL79" i="12"/>
  <c r="BM79" i="12"/>
  <c r="BN79" i="12"/>
  <c r="BO79" i="12"/>
  <c r="BP79" i="12"/>
  <c r="BQ79" i="12"/>
  <c r="BR79" i="12"/>
  <c r="BS79" i="12"/>
  <c r="BT79" i="12"/>
  <c r="BU79" i="12"/>
  <c r="BV79" i="12"/>
  <c r="BW79" i="12"/>
  <c r="BX79" i="12"/>
  <c r="BY79" i="12"/>
  <c r="BZ79" i="12"/>
  <c r="CA79" i="12"/>
  <c r="CB79" i="12"/>
  <c r="CC79" i="12"/>
  <c r="CD79" i="12"/>
  <c r="CE79" i="12"/>
  <c r="CF79" i="12"/>
  <c r="CG79" i="12"/>
  <c r="CH79" i="12"/>
  <c r="CI79" i="12"/>
  <c r="CJ79" i="12"/>
  <c r="CK79" i="12"/>
  <c r="CL79" i="12"/>
  <c r="CM79" i="12"/>
  <c r="CN79" i="12"/>
  <c r="CO79" i="12"/>
  <c r="CP79" i="12"/>
  <c r="CQ79" i="12"/>
  <c r="CR79" i="12"/>
  <c r="CS79" i="12"/>
  <c r="CT79" i="12"/>
  <c r="CU79" i="12"/>
  <c r="CV79" i="12"/>
  <c r="CW79" i="12"/>
  <c r="CX79" i="12"/>
  <c r="CY79" i="12"/>
  <c r="CZ79" i="12"/>
  <c r="DA79" i="12"/>
  <c r="DB79" i="12"/>
  <c r="DC79" i="12"/>
  <c r="DD79" i="12"/>
  <c r="DE79" i="12"/>
  <c r="DF79" i="12"/>
  <c r="DG79" i="12"/>
  <c r="DH79" i="12"/>
  <c r="DI79" i="12"/>
  <c r="DJ79" i="12"/>
  <c r="DK79" i="12"/>
  <c r="DL79" i="12"/>
  <c r="DM79" i="12"/>
  <c r="DN79" i="12"/>
  <c r="DO79" i="12"/>
  <c r="DP79" i="12"/>
  <c r="DQ79" i="12"/>
  <c r="DR79" i="12"/>
  <c r="DS79" i="12"/>
  <c r="DT79" i="12"/>
  <c r="DU79" i="12"/>
  <c r="DV79" i="12"/>
  <c r="DW79" i="12"/>
  <c r="DX79" i="12"/>
  <c r="DY79" i="12"/>
  <c r="DZ79" i="12"/>
  <c r="EA79" i="12"/>
  <c r="EB79" i="12"/>
  <c r="EC79" i="12"/>
  <c r="ED79" i="12"/>
  <c r="EE79" i="12"/>
  <c r="EF79" i="12"/>
  <c r="EG79" i="12"/>
  <c r="EH79" i="12"/>
  <c r="EI79" i="12"/>
  <c r="EJ79" i="12"/>
  <c r="EK79" i="12"/>
  <c r="EL79" i="12"/>
  <c r="EM79" i="12"/>
  <c r="EN79" i="12"/>
  <c r="EO79" i="12"/>
  <c r="EP79" i="12"/>
  <c r="EQ79" i="12"/>
  <c r="ER79" i="12"/>
  <c r="ES79" i="12"/>
  <c r="ET79" i="12"/>
  <c r="EU79" i="12"/>
  <c r="EV79" i="12"/>
  <c r="EW79" i="12"/>
  <c r="EX79" i="12"/>
  <c r="EY79" i="12"/>
  <c r="EZ79" i="12"/>
  <c r="FA79" i="12"/>
  <c r="FB79" i="12"/>
  <c r="FC79" i="12"/>
  <c r="FD79" i="12"/>
  <c r="FE79" i="12"/>
  <c r="FF79" i="12"/>
  <c r="FG79" i="12"/>
  <c r="FH79" i="12"/>
  <c r="FI79" i="12"/>
  <c r="FJ79" i="12"/>
  <c r="FK79" i="12"/>
  <c r="FL79" i="12"/>
  <c r="FM79" i="12"/>
  <c r="FN79" i="12"/>
  <c r="FO79" i="12"/>
  <c r="FP79" i="12"/>
  <c r="FQ79" i="12"/>
  <c r="FR79" i="12"/>
  <c r="FS79" i="12"/>
  <c r="FT79" i="12"/>
  <c r="FU79" i="12"/>
  <c r="FV79" i="12"/>
  <c r="FW79" i="12"/>
  <c r="FX79" i="12"/>
  <c r="FY79" i="12"/>
  <c r="FZ79" i="12"/>
  <c r="GA79" i="12"/>
  <c r="GB79" i="12"/>
  <c r="GC79" i="12"/>
  <c r="GD79" i="12"/>
  <c r="GE79" i="12"/>
  <c r="GF79" i="12"/>
  <c r="GG79" i="12"/>
  <c r="GH79" i="12"/>
  <c r="GI79" i="12"/>
  <c r="GJ79" i="12"/>
  <c r="GK79" i="12"/>
  <c r="GL79" i="12"/>
  <c r="GM79" i="12"/>
  <c r="GN79" i="12"/>
  <c r="GO79" i="12"/>
  <c r="GP79" i="12"/>
  <c r="GQ79" i="12"/>
  <c r="GR79" i="12"/>
  <c r="GS79" i="12"/>
  <c r="GT79" i="12"/>
  <c r="GU79" i="12"/>
  <c r="GV79" i="12"/>
  <c r="GW79" i="12"/>
  <c r="GX79" i="12"/>
  <c r="GY79" i="12"/>
  <c r="GZ79" i="12"/>
  <c r="HA79" i="12"/>
  <c r="HB79" i="12"/>
  <c r="HC79" i="12"/>
  <c r="HD79" i="12"/>
  <c r="HE79" i="12"/>
  <c r="HF79" i="12"/>
  <c r="HG79" i="12"/>
  <c r="HH79" i="12"/>
  <c r="HI79" i="12"/>
  <c r="HJ79" i="12"/>
  <c r="HK79" i="12"/>
  <c r="HL79" i="12"/>
  <c r="HM79" i="12"/>
  <c r="HN79" i="12"/>
  <c r="HO79" i="12"/>
  <c r="HP79" i="12"/>
  <c r="HQ79" i="12"/>
  <c r="HR79" i="12"/>
  <c r="HS79" i="12"/>
  <c r="HT79" i="12"/>
  <c r="HU79" i="12"/>
  <c r="HV79" i="12"/>
  <c r="HW79" i="12"/>
  <c r="HX79" i="12"/>
  <c r="HY79" i="12"/>
  <c r="HZ79" i="12"/>
  <c r="IA79" i="12"/>
  <c r="IB79" i="12"/>
  <c r="IC79" i="12"/>
  <c r="ID79" i="12"/>
  <c r="IE79" i="12"/>
  <c r="IF79" i="12"/>
  <c r="IG79" i="12"/>
  <c r="IH79" i="12"/>
  <c r="II79" i="12"/>
  <c r="IJ79" i="12"/>
  <c r="IK79" i="12"/>
  <c r="IL79" i="12"/>
  <c r="IM79" i="12"/>
  <c r="IN79" i="12"/>
  <c r="IO79" i="12"/>
  <c r="IP79" i="12"/>
  <c r="IQ79" i="12"/>
  <c r="IR79" i="12"/>
  <c r="IS79" i="12"/>
  <c r="IT79" i="12"/>
  <c r="IU79" i="12"/>
  <c r="IV79" i="12"/>
  <c r="F78" i="12"/>
  <c r="F41" i="13"/>
  <c r="F39" i="13"/>
  <c r="F38" i="13"/>
  <c r="F37" i="13"/>
  <c r="F36" i="13"/>
  <c r="F35" i="13"/>
  <c r="F34" i="13"/>
  <c r="F33" i="13"/>
  <c r="F32" i="13"/>
  <c r="F31" i="13"/>
  <c r="F30" i="13"/>
  <c r="F29" i="13"/>
  <c r="F28" i="13"/>
  <c r="F26" i="13"/>
  <c r="F25" i="13"/>
  <c r="F24" i="13"/>
  <c r="F23" i="13"/>
  <c r="F22" i="13"/>
  <c r="F21" i="13"/>
  <c r="F19" i="13"/>
  <c r="F18" i="13"/>
  <c r="F17" i="13"/>
  <c r="F16" i="13"/>
  <c r="F100" i="12"/>
  <c r="F56" i="12"/>
  <c r="F34" i="12"/>
  <c r="J39" i="13"/>
  <c r="S39" i="13"/>
  <c r="J38" i="13"/>
  <c r="S38" i="13"/>
  <c r="J37" i="13"/>
  <c r="S37" i="13"/>
  <c r="J33" i="13"/>
  <c r="J32" i="13"/>
  <c r="S32" i="13"/>
  <c r="J31" i="13"/>
  <c r="S31" i="13"/>
  <c r="J30" i="13"/>
  <c r="S30" i="13"/>
  <c r="J24" i="13"/>
  <c r="S24" i="13"/>
  <c r="J25" i="13"/>
  <c r="S25" i="13"/>
  <c r="J26" i="13"/>
  <c r="J23" i="13"/>
  <c r="J27" i="13"/>
  <c r="S23" i="13"/>
  <c r="J17" i="13"/>
  <c r="J18" i="13"/>
  <c r="J19" i="13"/>
  <c r="J16" i="13"/>
  <c r="U3" i="13"/>
  <c r="U4" i="13"/>
  <c r="U5" i="13"/>
  <c r="S16" i="13"/>
  <c r="S17" i="13"/>
  <c r="S18" i="13"/>
  <c r="S19" i="13"/>
  <c r="S20" i="13"/>
  <c r="D20" i="13"/>
  <c r="F20" i="13"/>
  <c r="G20" i="13"/>
  <c r="H20" i="13"/>
  <c r="I20" i="13"/>
  <c r="I40" i="13"/>
  <c r="I34" i="13"/>
  <c r="I27" i="13"/>
  <c r="I42" i="13"/>
  <c r="L20" i="13"/>
  <c r="M20" i="13"/>
  <c r="N20" i="13"/>
  <c r="O20" i="13"/>
  <c r="P20" i="13"/>
  <c r="Q20" i="13"/>
  <c r="R20" i="13"/>
  <c r="T20" i="13"/>
  <c r="D27" i="13"/>
  <c r="F27" i="13"/>
  <c r="G27" i="13"/>
  <c r="H27" i="13"/>
  <c r="L27" i="13"/>
  <c r="M27" i="13"/>
  <c r="N27" i="13"/>
  <c r="O27" i="13"/>
  <c r="P27" i="13"/>
  <c r="Q27" i="13"/>
  <c r="R27" i="13"/>
  <c r="T27" i="13"/>
  <c r="S33" i="13"/>
  <c r="G34" i="13"/>
  <c r="H34" i="13"/>
  <c r="L34" i="13"/>
  <c r="M34" i="13"/>
  <c r="N34" i="13"/>
  <c r="O34" i="13"/>
  <c r="P34" i="13"/>
  <c r="Q34" i="13"/>
  <c r="R34" i="13"/>
  <c r="R40" i="13"/>
  <c r="R42" i="13"/>
  <c r="D40" i="13"/>
  <c r="F40" i="13"/>
  <c r="G40" i="13"/>
  <c r="H40" i="13"/>
  <c r="J40" i="13"/>
  <c r="L40" i="13"/>
  <c r="M40" i="13"/>
  <c r="N40" i="13"/>
  <c r="O40" i="13"/>
  <c r="P40" i="13"/>
  <c r="Q40" i="13"/>
  <c r="T40" i="13"/>
  <c r="U3" i="12"/>
  <c r="U4" i="12"/>
  <c r="U5" i="12"/>
  <c r="C25" i="21"/>
  <c r="D42" i="13"/>
  <c r="F42" i="13"/>
  <c r="J35" i="15"/>
  <c r="R91" i="12"/>
  <c r="T91" i="12"/>
  <c r="F90" i="12"/>
  <c r="CG101" i="12"/>
  <c r="J62" i="12"/>
  <c r="J40" i="12"/>
  <c r="F40" i="12"/>
  <c r="DB101" i="12"/>
  <c r="CX101" i="12"/>
  <c r="CT101" i="12"/>
  <c r="CL101" i="12"/>
  <c r="J58" i="12"/>
  <c r="R83" i="12"/>
  <c r="T83" i="12"/>
  <c r="R96" i="12"/>
  <c r="E99" i="12"/>
  <c r="J90" i="12"/>
  <c r="F36" i="12"/>
  <c r="C21" i="20"/>
  <c r="G28" i="17"/>
  <c r="T96" i="12"/>
  <c r="T87" i="12"/>
  <c r="F18" i="12"/>
  <c r="H77" i="12"/>
  <c r="R63" i="12"/>
  <c r="AL101" i="12"/>
  <c r="R95" i="12"/>
  <c r="T95" i="12"/>
  <c r="J14" i="12"/>
  <c r="J22" i="12"/>
  <c r="F48" i="12"/>
  <c r="R49" i="12"/>
  <c r="T49" i="12"/>
  <c r="BB101" i="12"/>
  <c r="Q99" i="12"/>
  <c r="P55" i="12"/>
  <c r="H33" i="12"/>
  <c r="R50" i="12"/>
  <c r="T50" i="12"/>
  <c r="P99" i="12"/>
  <c r="AH101" i="12"/>
  <c r="M99" i="12"/>
  <c r="F66" i="12"/>
  <c r="R42" i="12"/>
  <c r="T42" i="12"/>
  <c r="D55" i="12"/>
  <c r="T63" i="12"/>
  <c r="G32" i="17"/>
  <c r="G31" i="17"/>
  <c r="D22" i="17"/>
  <c r="G22" i="17"/>
  <c r="G21" i="17"/>
  <c r="F15" i="18"/>
  <c r="F33" i="20"/>
  <c r="F32" i="20"/>
  <c r="F33" i="21"/>
  <c r="F32" i="21"/>
  <c r="F15" i="20"/>
  <c r="D15" i="20"/>
  <c r="R48" i="12"/>
  <c r="F44" i="12"/>
  <c r="F55" i="12"/>
  <c r="P42" i="13"/>
  <c r="GU101" i="12"/>
  <c r="GM101" i="12"/>
  <c r="FO101" i="12"/>
  <c r="FJ101" i="12"/>
  <c r="EJ101" i="12"/>
  <c r="EG101" i="12"/>
  <c r="DA101" i="12"/>
  <c r="CS101" i="12"/>
  <c r="CK101" i="12"/>
  <c r="CC101" i="12"/>
  <c r="BU101" i="12"/>
  <c r="BM101" i="12"/>
  <c r="BE101" i="12"/>
  <c r="R59" i="12"/>
  <c r="T59" i="12"/>
  <c r="R41" i="12"/>
  <c r="T41" i="12"/>
  <c r="R17" i="12"/>
  <c r="T17" i="12"/>
  <c r="E55" i="12"/>
  <c r="D99" i="12"/>
  <c r="R79" i="12"/>
  <c r="D37" i="18"/>
  <c r="B17" i="27"/>
  <c r="K17" i="27"/>
  <c r="I17" i="27"/>
  <c r="J51" i="27"/>
  <c r="P77" i="12"/>
  <c r="P101" i="12"/>
  <c r="J48" i="12"/>
  <c r="J86" i="12"/>
  <c r="IR101" i="12"/>
  <c r="IE101" i="12"/>
  <c r="O33" i="12"/>
  <c r="N77" i="12"/>
  <c r="O77" i="12"/>
  <c r="R19" i="12"/>
  <c r="T19" i="12"/>
  <c r="L42" i="13"/>
  <c r="IQ101" i="12"/>
  <c r="FF101" i="12"/>
  <c r="EQ101" i="12"/>
  <c r="EF101" i="12"/>
  <c r="DE101" i="12"/>
  <c r="DC101" i="12"/>
  <c r="CW101" i="12"/>
  <c r="CU101" i="12"/>
  <c r="CR101" i="12"/>
  <c r="CO101" i="12"/>
  <c r="CM101" i="12"/>
  <c r="CE101" i="12"/>
  <c r="BW101" i="12"/>
  <c r="BQ101" i="12"/>
  <c r="BO101" i="12"/>
  <c r="BI101" i="12"/>
  <c r="BD101" i="12"/>
  <c r="BA101" i="12"/>
  <c r="AY101" i="12"/>
  <c r="AT101" i="12"/>
  <c r="AQ101" i="12"/>
  <c r="V101" i="12"/>
  <c r="S77" i="12"/>
  <c r="S55" i="12"/>
  <c r="FU101" i="12"/>
  <c r="AO101" i="12"/>
  <c r="E51" i="27"/>
  <c r="II101" i="12"/>
  <c r="AA101" i="12"/>
  <c r="R72" i="12"/>
  <c r="T72" i="12"/>
  <c r="AV101" i="12"/>
  <c r="AN101" i="12"/>
  <c r="O42" i="13"/>
  <c r="M42" i="13"/>
  <c r="C99" i="12"/>
  <c r="IN101" i="12"/>
  <c r="HS101" i="12"/>
  <c r="GC101" i="12"/>
  <c r="GA101" i="12"/>
  <c r="FK101" i="12"/>
  <c r="FC101" i="12"/>
  <c r="DZ101" i="12"/>
  <c r="DW101" i="12"/>
  <c r="AF101" i="12"/>
  <c r="Q55" i="12"/>
  <c r="O99" i="12"/>
  <c r="L99" i="12"/>
  <c r="J70" i="12"/>
  <c r="R16" i="12"/>
  <c r="J26" i="12"/>
  <c r="G33" i="12"/>
  <c r="F86" i="12"/>
  <c r="E38" i="17"/>
  <c r="N73" i="27"/>
  <c r="C73" i="27"/>
  <c r="C33" i="12"/>
  <c r="AJ101" i="12"/>
  <c r="F62" i="12"/>
  <c r="B55" i="12"/>
  <c r="HC101" i="12"/>
  <c r="GH101" i="12"/>
  <c r="DO101" i="12"/>
  <c r="AX101" i="12"/>
  <c r="S33" i="12"/>
  <c r="S101" i="12"/>
  <c r="N55" i="12"/>
  <c r="R60" i="12"/>
  <c r="T60" i="12"/>
  <c r="T61" i="12"/>
  <c r="T58" i="12"/>
  <c r="C23" i="20"/>
  <c r="G23" i="20"/>
  <c r="D37" i="21"/>
  <c r="C38" i="17"/>
  <c r="D34" i="27"/>
  <c r="H73" i="27"/>
  <c r="Q73" i="27"/>
  <c r="P57" i="27"/>
  <c r="R57" i="27"/>
  <c r="R56" i="27"/>
  <c r="K73" i="27"/>
  <c r="H42" i="13"/>
  <c r="Z101" i="12"/>
  <c r="M33" i="12"/>
  <c r="F26" i="12"/>
  <c r="F22" i="12"/>
  <c r="F33" i="12"/>
  <c r="R27" i="12"/>
  <c r="R22" i="12"/>
  <c r="T48" i="12"/>
  <c r="B33" i="12"/>
  <c r="IU101" i="12"/>
  <c r="IP101" i="12"/>
  <c r="IG101" i="12"/>
  <c r="IF101" i="12"/>
  <c r="IB101" i="12"/>
  <c r="HY101" i="12"/>
  <c r="HX101" i="12"/>
  <c r="HT101" i="12"/>
  <c r="HE101" i="12"/>
  <c r="GG101" i="12"/>
  <c r="FW101" i="12"/>
  <c r="FR101" i="12"/>
  <c r="FM101" i="12"/>
  <c r="EY101" i="12"/>
  <c r="EC101" i="12"/>
  <c r="AG101" i="12"/>
  <c r="D33" i="12"/>
  <c r="BT101" i="12"/>
  <c r="X101" i="12"/>
  <c r="D35" i="17"/>
  <c r="G35" i="17"/>
  <c r="C34" i="20"/>
  <c r="C32" i="20"/>
  <c r="F32" i="18"/>
  <c r="D21" i="17"/>
  <c r="J79" i="12"/>
  <c r="T42" i="13"/>
  <c r="S34" i="13"/>
  <c r="IJ101" i="12"/>
  <c r="IC101" i="12"/>
  <c r="GP101" i="12"/>
  <c r="GL101" i="12"/>
  <c r="GK101" i="12"/>
  <c r="EW101" i="12"/>
  <c r="EO101" i="12"/>
  <c r="EN101" i="12"/>
  <c r="AK101" i="12"/>
  <c r="R85" i="12"/>
  <c r="T85" i="12"/>
  <c r="R84" i="12"/>
  <c r="T84" i="12"/>
  <c r="T82" i="12"/>
  <c r="J82" i="12"/>
  <c r="J99" i="12"/>
  <c r="R58" i="12"/>
  <c r="J33" i="12"/>
  <c r="G77" i="12"/>
  <c r="G101" i="12"/>
  <c r="F82" i="12"/>
  <c r="N42" i="13"/>
  <c r="G42" i="13"/>
  <c r="J42" i="13"/>
  <c r="IS101" i="12"/>
  <c r="IK101" i="12"/>
  <c r="ID101" i="12"/>
  <c r="HO101" i="12"/>
  <c r="HB101" i="12"/>
  <c r="GX101" i="12"/>
  <c r="GQ101" i="12"/>
  <c r="GI101" i="12"/>
  <c r="FA101" i="12"/>
  <c r="EP101" i="12"/>
  <c r="EA101" i="12"/>
  <c r="DY101" i="12"/>
  <c r="DX101" i="12"/>
  <c r="DP101" i="12"/>
  <c r="CQ101" i="12"/>
  <c r="BY101" i="12"/>
  <c r="AU101" i="12"/>
  <c r="AP101" i="12"/>
  <c r="Y101" i="12"/>
  <c r="W101" i="12"/>
  <c r="O55" i="12"/>
  <c r="N99" i="12"/>
  <c r="R43" i="12"/>
  <c r="R97" i="12"/>
  <c r="I77" i="12"/>
  <c r="P37" i="27"/>
  <c r="R37" i="27"/>
  <c r="H51" i="27"/>
  <c r="Q51" i="27"/>
  <c r="Q42" i="13"/>
  <c r="S40" i="13"/>
  <c r="C77" i="12"/>
  <c r="IM101" i="12"/>
  <c r="HU101" i="12"/>
  <c r="HL101" i="12"/>
  <c r="HI101" i="12"/>
  <c r="HH101" i="12"/>
  <c r="HD101" i="12"/>
  <c r="GY101" i="12"/>
  <c r="FZ101" i="12"/>
  <c r="FV101" i="12"/>
  <c r="FQ101" i="12"/>
  <c r="FG101" i="12"/>
  <c r="FB101" i="12"/>
  <c r="EU101" i="12"/>
  <c r="EK101" i="12"/>
  <c r="EI101" i="12"/>
  <c r="EH101" i="12"/>
  <c r="EE101" i="12"/>
  <c r="ED101" i="12"/>
  <c r="DS101" i="12"/>
  <c r="DH101" i="12"/>
  <c r="CZ101" i="12"/>
  <c r="CY101" i="12"/>
  <c r="CJ101" i="12"/>
  <c r="CI101" i="12"/>
  <c r="CD101" i="12"/>
  <c r="BZ101" i="12"/>
  <c r="BV101" i="12"/>
  <c r="BR101" i="12"/>
  <c r="BN101" i="12"/>
  <c r="BJ101" i="12"/>
  <c r="BH101" i="12"/>
  <c r="BG101" i="12"/>
  <c r="AS101" i="12"/>
  <c r="AR101" i="12"/>
  <c r="N33" i="12"/>
  <c r="M55" i="12"/>
  <c r="L33" i="12"/>
  <c r="L101" i="12"/>
  <c r="K55" i="12"/>
  <c r="J44" i="12"/>
  <c r="J55" i="12"/>
  <c r="H99" i="12"/>
  <c r="H55" i="12"/>
  <c r="R93" i="12"/>
  <c r="T93" i="12"/>
  <c r="R45" i="12"/>
  <c r="T45" i="12"/>
  <c r="T44" i="12"/>
  <c r="R21" i="12"/>
  <c r="T21" i="12"/>
  <c r="T18" i="12"/>
  <c r="E37" i="18"/>
  <c r="Q16" i="27"/>
  <c r="F20" i="18"/>
  <c r="E17" i="27"/>
  <c r="M17" i="27"/>
  <c r="J17" i="27"/>
  <c r="E34" i="27"/>
  <c r="N34" i="27"/>
  <c r="C34" i="27"/>
  <c r="L34" i="27"/>
  <c r="B34" i="27"/>
  <c r="F51" i="27"/>
  <c r="D51" i="27"/>
  <c r="L51" i="27"/>
  <c r="N17" i="27"/>
  <c r="C17" i="27"/>
  <c r="C51" i="27"/>
  <c r="C16" i="27"/>
  <c r="O34" i="27"/>
  <c r="I34" i="27"/>
  <c r="B51" i="27"/>
  <c r="I51" i="27"/>
  <c r="J73" i="27"/>
  <c r="F73" i="27"/>
  <c r="O73" i="27"/>
  <c r="D73" i="27"/>
  <c r="L73" i="27"/>
  <c r="IA101" i="12"/>
  <c r="HZ101" i="12"/>
  <c r="HW101" i="12"/>
  <c r="HV101" i="12"/>
  <c r="HQ101" i="12"/>
  <c r="HP101" i="12"/>
  <c r="HK101" i="12"/>
  <c r="HJ101" i="12"/>
  <c r="HG101" i="12"/>
  <c r="HF101" i="12"/>
  <c r="HA101" i="12"/>
  <c r="GZ101" i="12"/>
  <c r="GV101" i="12"/>
  <c r="GO101" i="12"/>
  <c r="GF101" i="12"/>
  <c r="FY101" i="12"/>
  <c r="FP101" i="12"/>
  <c r="FI101" i="12"/>
  <c r="EZ101" i="12"/>
  <c r="ER101" i="12"/>
  <c r="EL101" i="12"/>
  <c r="EB101" i="12"/>
  <c r="CN101" i="12"/>
  <c r="CB101" i="12"/>
  <c r="BX101" i="12"/>
  <c r="BP101" i="12"/>
  <c r="BL101" i="12"/>
  <c r="BF101" i="12"/>
  <c r="AI101" i="12"/>
  <c r="AD101" i="12"/>
  <c r="Q33" i="12"/>
  <c r="K77" i="12"/>
  <c r="R38" i="12"/>
  <c r="T38" i="12"/>
  <c r="F94" i="12"/>
  <c r="R65" i="12"/>
  <c r="T65" i="12"/>
  <c r="T62" i="12"/>
  <c r="R68" i="12"/>
  <c r="T68" i="12"/>
  <c r="R37" i="12"/>
  <c r="I33" i="12"/>
  <c r="I55" i="12"/>
  <c r="C37" i="18"/>
  <c r="E37" i="20"/>
  <c r="H17" i="27"/>
  <c r="F17" i="27"/>
  <c r="O17" i="27"/>
  <c r="D17" i="27"/>
  <c r="L17" i="27"/>
  <c r="M34" i="27"/>
  <c r="K34" i="27"/>
  <c r="J34" i="27"/>
  <c r="N51" i="27"/>
  <c r="B73" i="27"/>
  <c r="I73" i="27"/>
  <c r="E73" i="27"/>
  <c r="M73" i="27"/>
  <c r="G18" i="20"/>
  <c r="G22" i="20"/>
  <c r="C20" i="20"/>
  <c r="C25" i="20"/>
  <c r="F16" i="21"/>
  <c r="F15" i="21"/>
  <c r="G34" i="20"/>
  <c r="F26" i="20"/>
  <c r="G33" i="20"/>
  <c r="G32" i="20"/>
  <c r="F31" i="21"/>
  <c r="F30" i="21"/>
  <c r="P43" i="27"/>
  <c r="R44" i="27"/>
  <c r="R43" i="27"/>
  <c r="R71" i="27"/>
  <c r="R69" i="27"/>
  <c r="P69" i="27"/>
  <c r="P68" i="27"/>
  <c r="R36" i="27"/>
  <c r="R35" i="27"/>
  <c r="P35" i="27"/>
  <c r="R86" i="27"/>
  <c r="R26" i="27"/>
  <c r="R40" i="27"/>
  <c r="R39" i="27"/>
  <c r="P39" i="27"/>
  <c r="P31" i="27"/>
  <c r="P61" i="27"/>
  <c r="G69" i="27"/>
  <c r="P75" i="27"/>
  <c r="P24" i="27"/>
  <c r="R24" i="27"/>
  <c r="R22" i="27"/>
  <c r="P84" i="27"/>
  <c r="R84" i="27"/>
  <c r="R82" i="27"/>
  <c r="P19" i="27"/>
  <c r="P26" i="27"/>
  <c r="R48" i="27"/>
  <c r="P56" i="27"/>
  <c r="P65" i="27"/>
  <c r="R68" i="27"/>
  <c r="P79" i="27"/>
  <c r="P86" i="27"/>
  <c r="P50" i="27"/>
  <c r="R50" i="27"/>
  <c r="P54" i="27"/>
  <c r="G35" i="20"/>
  <c r="G21" i="20"/>
  <c r="G20" i="20"/>
  <c r="F31" i="20"/>
  <c r="C15" i="20"/>
  <c r="D20" i="20"/>
  <c r="D37" i="20"/>
  <c r="Q69" i="15"/>
  <c r="H69" i="15"/>
  <c r="M73" i="15"/>
  <c r="K73" i="15"/>
  <c r="Q82" i="15"/>
  <c r="P73" i="15"/>
  <c r="M17" i="15"/>
  <c r="M51" i="15"/>
  <c r="O34" i="15"/>
  <c r="O17" i="15"/>
  <c r="N51" i="15"/>
  <c r="L51" i="15"/>
  <c r="I34" i="15"/>
  <c r="C73" i="15"/>
  <c r="R51" i="15"/>
  <c r="R17" i="15"/>
  <c r="P51" i="15"/>
  <c r="I73" i="15"/>
  <c r="G17" i="15"/>
  <c r="F51" i="15"/>
  <c r="S39" i="15"/>
  <c r="H56" i="15"/>
  <c r="C34" i="15"/>
  <c r="J73" i="15"/>
  <c r="E51" i="15"/>
  <c r="E17" i="15"/>
  <c r="D51" i="15"/>
  <c r="H78" i="15"/>
  <c r="G34" i="15"/>
  <c r="H64" i="15"/>
  <c r="O73" i="15"/>
  <c r="K17" i="15"/>
  <c r="J17" i="15"/>
  <c r="D34" i="15"/>
  <c r="H43" i="15"/>
  <c r="L17" i="15"/>
  <c r="E73" i="15"/>
  <c r="E34" i="15"/>
  <c r="Q66" i="15"/>
  <c r="S66" i="15"/>
  <c r="S64" i="15"/>
  <c r="H86" i="15"/>
  <c r="H39" i="15"/>
  <c r="O51" i="15"/>
  <c r="N73" i="15"/>
  <c r="N34" i="15"/>
  <c r="L73" i="15"/>
  <c r="Q59" i="15"/>
  <c r="S59" i="15"/>
  <c r="L34" i="15"/>
  <c r="R34" i="15"/>
  <c r="J34" i="15"/>
  <c r="C51" i="15"/>
  <c r="G73" i="15"/>
  <c r="D17" i="15"/>
  <c r="Q35" i="15"/>
  <c r="Q88" i="15"/>
  <c r="S88" i="15"/>
  <c r="S86" i="15"/>
  <c r="Q68" i="15"/>
  <c r="S70" i="15"/>
  <c r="S69" i="15"/>
  <c r="Q78" i="15"/>
  <c r="S61" i="15"/>
  <c r="S60" i="15"/>
  <c r="Q60" i="15"/>
  <c r="Q18" i="15"/>
  <c r="S20" i="15"/>
  <c r="S18" i="15"/>
  <c r="Q30" i="15"/>
  <c r="P17" i="15"/>
  <c r="S79" i="15"/>
  <c r="S78" i="15"/>
  <c r="H68" i="15"/>
  <c r="H18" i="15"/>
  <c r="K51" i="15"/>
  <c r="I17" i="15"/>
  <c r="F73" i="15"/>
  <c r="S26" i="15"/>
  <c r="Q39" i="15"/>
  <c r="N17" i="15"/>
  <c r="D73" i="15"/>
  <c r="H35" i="15"/>
  <c r="H52" i="15"/>
  <c r="H74" i="15"/>
  <c r="S83" i="15"/>
  <c r="S82" i="15"/>
  <c r="K34" i="15"/>
  <c r="F17" i="15"/>
  <c r="H22" i="15"/>
  <c r="H30" i="15"/>
  <c r="P34" i="15"/>
  <c r="H26" i="15"/>
  <c r="H47" i="15"/>
  <c r="M34" i="15"/>
  <c r="S43" i="15"/>
  <c r="J51" i="15"/>
  <c r="I51" i="15"/>
  <c r="F34" i="15"/>
  <c r="T22" i="12"/>
  <c r="S32" i="15"/>
  <c r="S30" i="15"/>
  <c r="G28" i="20"/>
  <c r="R18" i="12"/>
  <c r="T92" i="12"/>
  <c r="T90" i="12"/>
  <c r="T88" i="12"/>
  <c r="T86" i="12"/>
  <c r="J20" i="13"/>
  <c r="J34" i="13"/>
  <c r="S38" i="15"/>
  <c r="S35" i="15"/>
  <c r="S58" i="15"/>
  <c r="G17" i="17"/>
  <c r="G16" i="17"/>
  <c r="D16" i="17"/>
  <c r="GJ101" i="12"/>
  <c r="FT101" i="12"/>
  <c r="FD101" i="12"/>
  <c r="DD101" i="12"/>
  <c r="CV101" i="12"/>
  <c r="CF101" i="12"/>
  <c r="S26" i="13"/>
  <c r="S27" i="13"/>
  <c r="B77" i="12"/>
  <c r="C55" i="12"/>
  <c r="D77" i="12"/>
  <c r="D101" i="12"/>
  <c r="G27" i="17"/>
  <c r="G26" i="17"/>
  <c r="D26" i="17"/>
  <c r="Q43" i="15"/>
  <c r="GN101" i="12"/>
  <c r="FX101" i="12"/>
  <c r="FH101" i="12"/>
  <c r="DK101" i="12"/>
  <c r="E33" i="12"/>
  <c r="E101" i="12"/>
  <c r="C17" i="15"/>
  <c r="R73" i="15"/>
  <c r="G51" i="15"/>
  <c r="F70" i="12"/>
  <c r="R73" i="12"/>
  <c r="H60" i="15"/>
  <c r="Q74" i="15"/>
  <c r="S75" i="15"/>
  <c r="S74" i="15"/>
  <c r="GR101" i="12"/>
  <c r="GB101" i="12"/>
  <c r="FL101" i="12"/>
  <c r="EV101" i="12"/>
  <c r="J66" i="12"/>
  <c r="J77" i="12"/>
  <c r="R69" i="12"/>
  <c r="T69" i="12"/>
  <c r="G17" i="20"/>
  <c r="Q26" i="15"/>
  <c r="C20" i="21"/>
  <c r="C37" i="21"/>
  <c r="B99" i="12"/>
  <c r="GT101" i="12"/>
  <c r="GD101" i="12"/>
  <c r="FN101" i="12"/>
  <c r="EX101" i="12"/>
  <c r="D33" i="17"/>
  <c r="G34" i="17"/>
  <c r="G33" i="17"/>
  <c r="F58" i="12"/>
  <c r="Q50" i="15"/>
  <c r="Q55" i="15"/>
  <c r="Q25" i="15"/>
  <c r="H82" i="15"/>
  <c r="O16" i="27"/>
  <c r="N16" i="27"/>
  <c r="F37" i="18"/>
  <c r="O101" i="12"/>
  <c r="N101" i="12"/>
  <c r="B101" i="12"/>
  <c r="K16" i="27"/>
  <c r="T16" i="12"/>
  <c r="T14" i="12"/>
  <c r="R14" i="12"/>
  <c r="I16" i="27"/>
  <c r="E16" i="27"/>
  <c r="C101" i="12"/>
  <c r="I101" i="12"/>
  <c r="Q101" i="12"/>
  <c r="B16" i="27"/>
  <c r="H101" i="12"/>
  <c r="T43" i="12"/>
  <c r="T40" i="12"/>
  <c r="T37" i="12"/>
  <c r="T36" i="12"/>
  <c r="T55" i="12"/>
  <c r="R90" i="12"/>
  <c r="R26" i="12"/>
  <c r="R33" i="12"/>
  <c r="T27" i="12"/>
  <c r="T26" i="12"/>
  <c r="T33" i="12"/>
  <c r="J101" i="12"/>
  <c r="F16" i="27"/>
  <c r="K101" i="12"/>
  <c r="F77" i="12"/>
  <c r="R36" i="12"/>
  <c r="M16" i="27"/>
  <c r="F99" i="12"/>
  <c r="R44" i="12"/>
  <c r="T97" i="12"/>
  <c r="T94" i="12"/>
  <c r="T99" i="12"/>
  <c r="R94" i="12"/>
  <c r="L16" i="27"/>
  <c r="R40" i="12"/>
  <c r="R82" i="12"/>
  <c r="R99" i="12"/>
  <c r="S42" i="13"/>
  <c r="P22" i="27"/>
  <c r="D16" i="27"/>
  <c r="H16" i="27"/>
  <c r="J16" i="27"/>
  <c r="R62" i="12"/>
  <c r="M101" i="12"/>
  <c r="C37" i="20"/>
  <c r="F37" i="21"/>
  <c r="F25" i="20"/>
  <c r="G26" i="20"/>
  <c r="G25" i="20"/>
  <c r="R65" i="27"/>
  <c r="R64" i="27"/>
  <c r="P64" i="27"/>
  <c r="P82" i="27"/>
  <c r="P74" i="27"/>
  <c r="R75" i="27"/>
  <c r="R74" i="27"/>
  <c r="R47" i="27"/>
  <c r="R34" i="27"/>
  <c r="P78" i="27"/>
  <c r="P73" i="27"/>
  <c r="R79" i="27"/>
  <c r="R78" i="27"/>
  <c r="R54" i="27"/>
  <c r="R52" i="27"/>
  <c r="P52" i="27"/>
  <c r="P60" i="27"/>
  <c r="R61" i="27"/>
  <c r="R60" i="27"/>
  <c r="P18" i="27"/>
  <c r="R19" i="27"/>
  <c r="R18" i="27"/>
  <c r="P30" i="27"/>
  <c r="R31" i="27"/>
  <c r="R30" i="27"/>
  <c r="P47" i="27"/>
  <c r="P34" i="27"/>
  <c r="G31" i="20"/>
  <c r="G30" i="20"/>
  <c r="F30" i="20"/>
  <c r="S56" i="15"/>
  <c r="S68" i="15"/>
  <c r="Q86" i="15"/>
  <c r="Q73" i="15"/>
  <c r="E16" i="15"/>
  <c r="D16" i="15"/>
  <c r="R16" i="15"/>
  <c r="N16" i="15"/>
  <c r="C16" i="15"/>
  <c r="F16" i="15"/>
  <c r="O16" i="15"/>
  <c r="M16" i="15"/>
  <c r="Q56" i="15"/>
  <c r="Q64" i="15"/>
  <c r="P16" i="15"/>
  <c r="I16" i="15"/>
  <c r="L16" i="15"/>
  <c r="G16" i="15"/>
  <c r="H34" i="15"/>
  <c r="K16" i="15"/>
  <c r="S73" i="15"/>
  <c r="H73" i="15"/>
  <c r="H51" i="15"/>
  <c r="J16" i="15"/>
  <c r="H17" i="15"/>
  <c r="S25" i="15"/>
  <c r="S22" i="15"/>
  <c r="S17" i="15"/>
  <c r="Q22" i="15"/>
  <c r="Q17" i="15"/>
  <c r="S55" i="15"/>
  <c r="S52" i="15"/>
  <c r="Q52" i="15"/>
  <c r="T73" i="12"/>
  <c r="T70" i="12"/>
  <c r="R70" i="12"/>
  <c r="R66" i="12"/>
  <c r="D38" i="17"/>
  <c r="T66" i="12"/>
  <c r="G38" i="17"/>
  <c r="S50" i="15"/>
  <c r="S47" i="15"/>
  <c r="S34" i="15"/>
  <c r="Q47" i="15"/>
  <c r="Q34" i="15"/>
  <c r="R73" i="27"/>
  <c r="R55" i="12"/>
  <c r="F101" i="12"/>
  <c r="S51" i="15"/>
  <c r="S16" i="15"/>
  <c r="G37" i="20"/>
  <c r="F37" i="20"/>
  <c r="R17" i="27"/>
  <c r="P51" i="27"/>
  <c r="P17" i="27"/>
  <c r="P16" i="27"/>
  <c r="R51" i="27"/>
  <c r="Q51" i="15"/>
  <c r="Q16" i="15"/>
  <c r="H16" i="15"/>
  <c r="R77" i="12"/>
  <c r="R101" i="12"/>
  <c r="T77" i="12"/>
  <c r="T101" i="12"/>
  <c r="R16" i="27"/>
</calcChain>
</file>

<file path=xl/sharedStrings.xml><?xml version="1.0" encoding="utf-8"?>
<sst xmlns="http://schemas.openxmlformats.org/spreadsheetml/2006/main" count="768" uniqueCount="260">
  <si>
    <t>Detailed Financial Plan - Cash</t>
  </si>
  <si>
    <t>Country:</t>
  </si>
  <si>
    <t>X</t>
  </si>
  <si>
    <t>Accountable Entity:</t>
  </si>
  <si>
    <t>AE NAME</t>
  </si>
  <si>
    <t>Fund Type:</t>
  </si>
  <si>
    <t>Threshold, Compact, CFF or CDF</t>
  </si>
  <si>
    <t>Out of Cycle:</t>
  </si>
  <si>
    <t>Yes or No</t>
  </si>
  <si>
    <t>Grant Number:</t>
  </si>
  <si>
    <t>XXXXXXXX</t>
  </si>
  <si>
    <t>Date Submitted:</t>
  </si>
  <si>
    <t>#DATE#</t>
  </si>
  <si>
    <t>Forecasted Cash for -&gt;</t>
  </si>
  <si>
    <t>Cumulative</t>
  </si>
  <si>
    <t>Current Period</t>
  </si>
  <si>
    <t>Next Period</t>
  </si>
  <si>
    <t>Future Periods</t>
  </si>
  <si>
    <t>TOTAL</t>
  </si>
  <si>
    <t>Variance</t>
  </si>
  <si>
    <t>Cumulative Actual Disbursements at Beginning of Current Period</t>
  </si>
  <si>
    <t>Projected Disbursements For Current Period</t>
  </si>
  <si>
    <t>Grant Quarter X</t>
  </si>
  <si>
    <t>Total Grant Quarter X</t>
  </si>
  <si>
    <t>Grant Quarter   X+1</t>
  </si>
  <si>
    <t>Grant Quarter   X+2</t>
  </si>
  <si>
    <t>Grant Quarter   X+3</t>
  </si>
  <si>
    <t>Grant Quarter    X+4</t>
  </si>
  <si>
    <t>.  .  .</t>
  </si>
  <si>
    <t>Grant Quarter 18</t>
  </si>
  <si>
    <t>Grant Quarter 19</t>
  </si>
  <si>
    <t>Grant Quarter 20</t>
  </si>
  <si>
    <t>Cash Disbursements As Currently Forecasted</t>
  </si>
  <si>
    <t>As per Current Approved Multi-Year Financial Plan</t>
  </si>
  <si>
    <r>
      <t>Projections vs. Approved Plan
Under /</t>
    </r>
    <r>
      <rPr>
        <b/>
        <sz val="10"/>
        <color indexed="53"/>
        <rFont val="Arial Narrow"/>
        <family val="2"/>
      </rPr>
      <t xml:space="preserve"> (Over)</t>
    </r>
    <r>
      <rPr>
        <b/>
        <sz val="10"/>
        <rFont val="Arial Narrow"/>
        <family val="2"/>
      </rPr>
      <t xml:space="preserve">
Budget
Difference</t>
    </r>
  </si>
  <si>
    <t>Date/Month/Quarter -&gt;</t>
  </si>
  <si>
    <t>#DATE#
Mar 31, 2019</t>
  </si>
  <si>
    <t>Apr 1, 2019
Jun 30, 2019</t>
  </si>
  <si>
    <t>Jul '19</t>
  </si>
  <si>
    <t>Aug '19</t>
  </si>
  <si>
    <t>Sep '19</t>
  </si>
  <si>
    <t xml:space="preserve">Jul '19 
Sep '19 </t>
  </si>
  <si>
    <t>Oct '19
Dec '19</t>
  </si>
  <si>
    <t>Jan '20
Mar '20</t>
  </si>
  <si>
    <t>Apr '20
Jun '20</t>
  </si>
  <si>
    <t>Jul '20
Sep '20</t>
  </si>
  <si>
    <t>Jan '22
Mar '22</t>
  </si>
  <si>
    <t>Apr '22
Jun '22</t>
  </si>
  <si>
    <t>Jul '22
Sep '22</t>
  </si>
  <si>
    <t>Column Number</t>
  </si>
  <si>
    <t>Column 1</t>
  </si>
  <si>
    <t>Column 2</t>
  </si>
  <si>
    <t>Column 3</t>
  </si>
  <si>
    <t>Column 4</t>
  </si>
  <si>
    <t>Column 5</t>
  </si>
  <si>
    <t>Column 6</t>
  </si>
  <si>
    <t>Column 7</t>
  </si>
  <si>
    <t>Column 8</t>
  </si>
  <si>
    <t>Column 9</t>
  </si>
  <si>
    <t>Column 10</t>
  </si>
  <si>
    <t>Column N</t>
  </si>
  <si>
    <t>Column N+1</t>
  </si>
  <si>
    <t>Column N+2</t>
  </si>
  <si>
    <t>Column N+3</t>
  </si>
  <si>
    <t xml:space="preserve">GRAND TOTAL </t>
  </si>
  <si>
    <t>Project Name #1</t>
  </si>
  <si>
    <t>A. Activity #1</t>
  </si>
  <si>
    <t>Subactivity</t>
  </si>
  <si>
    <t xml:space="preserve">  B. Activity #2</t>
  </si>
  <si>
    <t xml:space="preserve">  C. Activity #3</t>
  </si>
  <si>
    <t xml:space="preserve">  D. Activity #4</t>
  </si>
  <si>
    <t>Project Name #2</t>
  </si>
  <si>
    <t>Project Name #3</t>
  </si>
  <si>
    <t>M&amp;E</t>
  </si>
  <si>
    <t>Program Admin (MCA Admin, Audit, and FA)</t>
  </si>
  <si>
    <t xml:space="preserve"> TOTAL - MCA Admin Costs</t>
  </si>
  <si>
    <t>TOTAL - Audit Costs</t>
  </si>
  <si>
    <t>TOTAL - Procurement Agent Costs</t>
  </si>
  <si>
    <t>TOTAL - Fiscal Agent Costs</t>
  </si>
  <si>
    <t>Detailed Financial Plan - Commitments</t>
  </si>
  <si>
    <t>Forecasted Commitments for -&gt;</t>
  </si>
  <si>
    <t>Actual Cumulative Commitments at Beginning of Current Period</t>
  </si>
  <si>
    <t>Projected Commitments during Current Period</t>
  </si>
  <si>
    <t>Commitments As Currently Forecasted</t>
  </si>
  <si>
    <t xml:space="preserve">MCC Quarterly Financial Report </t>
  </si>
  <si>
    <t>Report Period (Grant Qtr)</t>
  </si>
  <si>
    <t>Schedule B.  Summary of Multi-Year Financial Plan Adjustments to Date</t>
  </si>
  <si>
    <t xml:space="preserve">Disbursement Period: [Date] to [Date] </t>
  </si>
  <si>
    <t>Amounts Expressed In US Dollars</t>
  </si>
  <si>
    <t>Out of Cycle Report:  Yes [  ] | No [  ]</t>
  </si>
  <si>
    <t>Project (Main)</t>
  </si>
  <si>
    <t xml:space="preserve">Original Program Budget (from the Grant's Multi-Year Financial Plan) </t>
  </si>
  <si>
    <t>Adjustment Reported/Approved
xxx</t>
  </si>
  <si>
    <t>Current Approved Budget
(to Schedule A, Column 2)</t>
  </si>
  <si>
    <t xml:space="preserve">     Activity (sub)</t>
  </si>
  <si>
    <t>Column number</t>
  </si>
  <si>
    <t>Project 1</t>
  </si>
  <si>
    <t>Activity 1</t>
  </si>
  <si>
    <t>Activity 2</t>
  </si>
  <si>
    <t>Activity 3</t>
  </si>
  <si>
    <t>Project 2</t>
  </si>
  <si>
    <t>Project 3</t>
  </si>
  <si>
    <t>Monitoring and Evaluation</t>
  </si>
  <si>
    <t>Program Management and Oversight</t>
  </si>
  <si>
    <t>Grand Total</t>
  </si>
  <si>
    <t>Compact Number:</t>
  </si>
  <si>
    <t>Schedule D.  Commitment Forecast Report (Next Period)</t>
  </si>
  <si>
    <t>Current Approved Multi Year Financial Plan</t>
  </si>
  <si>
    <t>Projected Cumulative Commitments and Re-disbursements as of the End of the Current Period</t>
  </si>
  <si>
    <t>Forecasted Commitments for the Next Period</t>
  </si>
  <si>
    <t>Projected Cumulative Commitment Budget at the End of Next Period</t>
  </si>
  <si>
    <t>Projected Uncommitted Multi-Year Financial Plan Balance at the End of Next Period</t>
  </si>
  <si>
    <t>(from Schedule B, Final Column)</t>
  </si>
  <si>
    <t>(from Schedule C,
 Column 6)</t>
  </si>
  <si>
    <t>(2+3)</t>
  </si>
  <si>
    <t>(1-4)</t>
  </si>
  <si>
    <t xml:space="preserve">  Activity (Sub)</t>
  </si>
  <si>
    <t>Eliminate</t>
  </si>
  <si>
    <t>this form</t>
  </si>
  <si>
    <t>Schedule E.  Forecasted Program Direct Disbursement Cash Requirements (NBC) for Next Period</t>
  </si>
  <si>
    <t>Out of Cycle Report:  Yes [  ] | No [ X ]</t>
  </si>
  <si>
    <t>Projected Cumulative Re-disbursement as of the End of the Current Period</t>
  </si>
  <si>
    <t>Forecasted Cash Requirements for the Next Period Permitted Account(s)</t>
  </si>
  <si>
    <t>Forecasted Cash Disbursement Requirements for the Next Period Common Payment System</t>
  </si>
  <si>
    <t>Forecasted Cummulative Re-disbursements As of the End of Next Period</t>
  </si>
  <si>
    <t>2a</t>
  </si>
  <si>
    <t>2b</t>
  </si>
  <si>
    <t>(from Schedule C, Column 4)</t>
  </si>
  <si>
    <t>(1 + 2a + 2b)</t>
  </si>
  <si>
    <t xml:space="preserve">Form </t>
  </si>
  <si>
    <t>Schedule A.  Multi-Year Financial Plan Adjustment Request Form</t>
  </si>
  <si>
    <t>Original Program Budget (from the Grant's Multi-Year Financial Plan)</t>
  </si>
  <si>
    <t>Current Approved Multi-Year Financial Plan</t>
  </si>
  <si>
    <t>Proposed Adjustments
(Display all #'s as positive)</t>
  </si>
  <si>
    <t>Proposed Adjusted Multi-Year Financial Plan</t>
  </si>
  <si>
    <t>Increase (+)</t>
  </si>
  <si>
    <t>Decrease (-)</t>
  </si>
  <si>
    <t>(2+3-4)</t>
  </si>
  <si>
    <t>DISBURSEMENT REQUEST</t>
  </si>
  <si>
    <t>THRESHOLD DISBURSEMENT REQUEST FORM</t>
  </si>
  <si>
    <t>Country</t>
  </si>
  <si>
    <t xml:space="preserve">Program </t>
  </si>
  <si>
    <t>Threshold Date/ Entry Into Force Date</t>
  </si>
  <si>
    <t xml:space="preserve">Grant Number </t>
  </si>
  <si>
    <t>Accountable Entity</t>
  </si>
  <si>
    <t>Fiscal Agent</t>
  </si>
  <si>
    <t>Request Date</t>
  </si>
  <si>
    <t>Disbursement Period Beginning Date</t>
  </si>
  <si>
    <t>Disbursement Period Ending Date</t>
  </si>
  <si>
    <t>Report Period</t>
  </si>
  <si>
    <t>QX</t>
  </si>
  <si>
    <t>Currency (Expressed in USD)</t>
  </si>
  <si>
    <t>Exchange Rate used to calculate U.S. Dollar equivalent of any local currency balance for purposes of this MCC Disbursement Request</t>
  </si>
  <si>
    <t>A.  Disbursement Request:  The undersigned hereby requests the Millennium Challenge Corporation ("MCC") disburse funds under the Threshold Grant Agreement dated as of XXX [__], 20XX as follows:</t>
  </si>
  <si>
    <t>1.  Disbursement Request Amount (from DFP Cash Column)</t>
  </si>
  <si>
    <t xml:space="preserve">2. Amount Requested in Words: </t>
  </si>
  <si>
    <r>
      <t xml:space="preserve">B.  Compliance: </t>
    </r>
    <r>
      <rPr>
        <sz val="10"/>
        <rFont val="Arial"/>
        <family val="2"/>
      </rPr>
      <t xml:space="preserve"> the undersigned confirms that the Disbursement requested hereby is made in accordance with the terms and conditions set forth in the Threshold Program Agreement, including the limitations on the use or treatment of MCC Funding set out in Section [2.4].</t>
    </r>
  </si>
  <si>
    <r>
      <t xml:space="preserve">C.  Authorization: </t>
    </r>
    <r>
      <rPr>
        <sz val="10"/>
        <rFont val="Arial"/>
        <family val="2"/>
      </rPr>
      <t>the undersigned acknowledges the funds to be disbursed in accordance with this request will be made directly to third-party vendors for goods, works and services received by the accountable entity upon presentation of valid invoices utilizing either (i) the Common Payment System, or (ii) the Compact's Permitted Account(s).</t>
    </r>
  </si>
  <si>
    <r>
      <t>D.  Certificates:</t>
    </r>
    <r>
      <rPr>
        <sz val="10"/>
        <rFont val="Arial"/>
      </rPr>
      <t xml:space="preserve">  Attached hereto are the certificates required under Sections [5.2] and [5.3] of the Threshold Program Agreement.</t>
    </r>
  </si>
  <si>
    <r>
      <t xml:space="preserve">E.  Definitions:  </t>
    </r>
    <r>
      <rPr>
        <sz val="10"/>
        <rFont val="Arial"/>
        <family val="2"/>
      </rPr>
      <t xml:space="preserve">Capitalized terms used herein shall have the meanings assigned to such terms in the Threshold Program Agreement between the United States of America, acting through MCC, and the Government of XXX dated XXX [__], 20XX and entered into force on XXX [__], 20XX. </t>
    </r>
  </si>
  <si>
    <t>Signed by [Chief Executive Officer of the Accountable Entity]</t>
  </si>
  <si>
    <t>By:  _______________________________________________________________</t>
  </si>
  <si>
    <t>Name: ____________________________________________________________</t>
  </si>
  <si>
    <t>Date:  _____________________________________________________________</t>
  </si>
  <si>
    <t>Certified by the Chair of the Board of [Accountable Entity], if relevant</t>
  </si>
  <si>
    <t>[                                                ], as the Fiscal Agent</t>
  </si>
  <si>
    <t>CFF DISBURSEMENT REQUEST FORM</t>
  </si>
  <si>
    <t>Agreement Date</t>
  </si>
  <si>
    <r>
      <t xml:space="preserve">A.  Disbursement Request:  </t>
    </r>
    <r>
      <rPr>
        <sz val="10"/>
        <rFont val="Arial"/>
        <family val="2"/>
      </rPr>
      <t>The undersigned hereby requests the Millennium Challenge Corporation ("MCC") disburse funds under the Compact dated as of XXX [__], 20XX between the United States of America, acting through MCC, and the Government of XXX as follows:</t>
    </r>
  </si>
  <si>
    <r>
      <t xml:space="preserve">B.  Compliance: </t>
    </r>
    <r>
      <rPr>
        <sz val="10"/>
        <rFont val="Arial"/>
        <family val="2"/>
      </rPr>
      <t>the undersigned confirms that the Disbursement requested hereby is made in accordance with the terms and conditions set forth in the Compact, including the limitations on the use or treatment of MCC Funding set out in Section [2.7] of the Compact.</t>
    </r>
  </si>
  <si>
    <r>
      <t>C.  Authorization:</t>
    </r>
    <r>
      <rPr>
        <sz val="10"/>
        <rFont val="Arial"/>
        <family val="2"/>
      </rPr>
      <t xml:space="preserve">  the undersigned acknowledges the funds to be disbursed in accordance with this request will be made directly to third-party vendors for goods, works and services received by the accountable entity upon presentation of valid invoices utilizing either (i) the Common Payment System, or (ii) the Compact's Permitted Account(s).</t>
    </r>
  </si>
  <si>
    <r>
      <t xml:space="preserve">D.  Definitions: </t>
    </r>
    <r>
      <rPr>
        <sz val="10"/>
        <rFont val="Arial"/>
        <family val="2"/>
      </rPr>
      <t>Capitalized terms used herein shall have the meanings assigned to such terms in the Compact between the United States of America, acting through MCC, and the Government of XXX dated XXX [__], 20XX</t>
    </r>
  </si>
  <si>
    <t>MCC Compact Detailed Financial Plan</t>
  </si>
  <si>
    <t>to add</t>
  </si>
  <si>
    <t>MCA-X</t>
  </si>
  <si>
    <t>COMXXXXXXXX</t>
  </si>
  <si>
    <t>Prior Period</t>
  </si>
  <si>
    <t xml:space="preserve">Projections for Future Quarters </t>
  </si>
  <si>
    <t>Actual Cumulative Commitments</t>
  </si>
  <si>
    <t>Actual Commitments during Prior Quarter</t>
  </si>
  <si>
    <t>Actual Commitments</t>
  </si>
  <si>
    <t>Estimated Commitments</t>
  </si>
  <si>
    <t>Total Commitments (Actual + Estimated)</t>
  </si>
  <si>
    <t>Compact Quarter X</t>
  </si>
  <si>
    <t>Total Compact Quarter X</t>
  </si>
  <si>
    <t>Compact Quarter   X+1</t>
  </si>
  <si>
    <t>Compact Quarter   X+2</t>
  </si>
  <si>
    <t>Compact Quarter   X+3</t>
  </si>
  <si>
    <t>Compact Quarter    X+4</t>
  </si>
  <si>
    <t>Compact Quarter 19</t>
  </si>
  <si>
    <t>Compact Quarter 20</t>
  </si>
  <si>
    <t>Commitments As Currently Projected</t>
  </si>
  <si>
    <r>
      <t>As Per Current Approved Multi-Year Financial Plan</t>
    </r>
    <r>
      <rPr>
        <sz val="10"/>
        <rFont val="Arial Narrow"/>
        <family val="2"/>
      </rPr>
      <t xml:space="preserve"> </t>
    </r>
  </si>
  <si>
    <t>#DATE#
Dec 31, 2008</t>
  </si>
  <si>
    <t>Jan 1, 2009
Mar 31, 2009</t>
  </si>
  <si>
    <t>Apr 1, 2009
#DATE#, 2009</t>
  </si>
  <si>
    <t>#DATE#, 2009
Jun 30, 2009</t>
  </si>
  <si>
    <t>Apr 1, 2009
Jun 30, 2009</t>
  </si>
  <si>
    <t>Jul '09</t>
  </si>
  <si>
    <t>Aug '09</t>
  </si>
  <si>
    <t>Sep '09</t>
  </si>
  <si>
    <t xml:space="preserve">Jul '09 
Sep'09 </t>
  </si>
  <si>
    <t>Oct '09
Dec '09</t>
  </si>
  <si>
    <t>Jan '10
Mar '10</t>
  </si>
  <si>
    <t>Apr '10
Jun '10</t>
  </si>
  <si>
    <t>Jul '10
Sep '10</t>
  </si>
  <si>
    <t>Apr '11
Jun '11</t>
  </si>
  <si>
    <t>Jul '11
Sep '11</t>
  </si>
  <si>
    <t>Column 11</t>
  </si>
  <si>
    <t>Column 12</t>
  </si>
  <si>
    <t>Column 13</t>
  </si>
  <si>
    <t>Column N + 1</t>
  </si>
  <si>
    <t>Column N+4</t>
  </si>
  <si>
    <t>Column N+5</t>
  </si>
  <si>
    <t xml:space="preserve">  A. Activity #1</t>
  </si>
  <si>
    <t>Subactivity/Contract Name</t>
  </si>
  <si>
    <t>(Tax Reimbursement by Country Gov)</t>
  </si>
  <si>
    <t>TOTAL - Project #1</t>
  </si>
  <si>
    <t>TOTAL - Project #2</t>
  </si>
  <si>
    <t>TOTAL - Project #3</t>
  </si>
  <si>
    <t>(TOTAL Tax Reimbursement allocated to Projects)</t>
  </si>
  <si>
    <t>TOTAL - Program Admin</t>
  </si>
  <si>
    <t>MCC Compact Detailed Multiyear Finacial Plans</t>
  </si>
  <si>
    <t>June 10, 2007</t>
  </si>
  <si>
    <t>Forecasted Cash (in USD)</t>
  </si>
  <si>
    <t xml:space="preserve">Disbursement Period: </t>
  </si>
  <si>
    <t xml:space="preserve">               Current Period Reporting</t>
  </si>
  <si>
    <r>
      <t xml:space="preserve">  </t>
    </r>
    <r>
      <rPr>
        <sz val="16"/>
        <rFont val="Arial"/>
        <family val="2"/>
      </rPr>
      <t>Next Period Reporting</t>
    </r>
  </si>
  <si>
    <t>Cumulative Actual Cash Payments through Date:__________</t>
  </si>
  <si>
    <t>Estimated</t>
  </si>
  <si>
    <t>Summary (Col 1 + Col 2)</t>
  </si>
  <si>
    <t>Compact Quarter      X</t>
  </si>
  <si>
    <t>NA/NA (non-add column)</t>
  </si>
  <si>
    <t>Compact Quarter       19</t>
  </si>
  <si>
    <t>Compact Quarter       20</t>
  </si>
  <si>
    <r>
      <t>Under /</t>
    </r>
    <r>
      <rPr>
        <b/>
        <sz val="10"/>
        <color indexed="53"/>
        <rFont val="Arial"/>
        <family val="2"/>
      </rPr>
      <t xml:space="preserve"> (Over)</t>
    </r>
    <r>
      <rPr>
        <b/>
        <sz val="10"/>
        <rFont val="Arial"/>
        <family val="2"/>
      </rPr>
      <t xml:space="preserve">
Budget
Difference</t>
    </r>
  </si>
  <si>
    <r>
      <t>Current Approved Multi-Year Financial Plan</t>
    </r>
    <r>
      <rPr>
        <sz val="10"/>
        <rFont val="Arial"/>
        <family val="2"/>
      </rPr>
      <t xml:space="preserve"> (From QFR Schedule B - Column 5)</t>
    </r>
  </si>
  <si>
    <t>Calendar Month/Quarter -&gt;</t>
  </si>
  <si>
    <t>Actual category use of  reported "NA/NA"                 (Non Add Column)</t>
  </si>
  <si>
    <t>Cash payments from Date:________ end of the current period</t>
  </si>
  <si>
    <t>Total Cash payments expected through end of the current period</t>
  </si>
  <si>
    <t>Portion of Qtrly cash Estimated NA/NA</t>
  </si>
  <si>
    <t>Jan '010
Mar '10</t>
  </si>
  <si>
    <t>Project #1</t>
  </si>
  <si>
    <t>Project #2</t>
  </si>
  <si>
    <t>Project #3</t>
  </si>
  <si>
    <t>TOTAL - MCA Admin Costs</t>
  </si>
  <si>
    <t>TOTAL - Program Administration</t>
  </si>
  <si>
    <t>Actual Tax Reimbursement Received from Host Government- Subtract this amount from cash request</t>
  </si>
  <si>
    <t>COMPACT DISBURSEMENT REQUEST FORM</t>
  </si>
  <si>
    <t>Compact Date/ Entry Into Force Date</t>
  </si>
  <si>
    <r>
      <t xml:space="preserve">A.  Disbursement Request:  </t>
    </r>
    <r>
      <rPr>
        <sz val="10"/>
        <rFont val="Arial"/>
        <family val="2"/>
      </rPr>
      <t>The undersigned hereby requests the Millennium Challenge Corporation ("</t>
    </r>
    <r>
      <rPr>
        <b/>
        <i/>
        <sz val="10"/>
        <rFont val="Arial"/>
        <family val="2"/>
      </rPr>
      <t>MCC</t>
    </r>
    <r>
      <rPr>
        <sz val="10"/>
        <rFont val="Arial"/>
        <family val="2"/>
      </rPr>
      <t>") disburse funds under the Compact dated as of XXX [__], 20XX and the Program Implementation Agreement dated as of XXX [__], 20XX between the United States of America, acting through MCC, and the Government of XXX as follows:</t>
    </r>
  </si>
  <si>
    <r>
      <t xml:space="preserve">B.  Compliance: </t>
    </r>
    <r>
      <rPr>
        <sz val="10"/>
        <rFont val="Arial"/>
        <family val="2"/>
      </rPr>
      <t xml:space="preserve"> the undersigned confirms that the Disbursement requested hereby is made in accordance with the terms and conditions set forth in the Compact, the Program Implementation Agreement and each Supplemental Agreement, including the limitations on the use or treatment of MCC Funding set out in Section [2.7] of the Compact.</t>
    </r>
  </si>
  <si>
    <r>
      <t>D.  Certificates:</t>
    </r>
    <r>
      <rPr>
        <sz val="10"/>
        <rFont val="Arial"/>
      </rPr>
      <t xml:space="preserve">  Attached hereto are the certificates required under Section [3.4] of the Program Implementation Agreement.</t>
    </r>
  </si>
  <si>
    <r>
      <t xml:space="preserve">E.  Definitions:  </t>
    </r>
    <r>
      <rPr>
        <sz val="10"/>
        <rFont val="Arial"/>
        <family val="2"/>
      </rPr>
      <t xml:space="preserve">Capitalized terms used herein shall have the meanings assigned to such terms in the Compact between the United States of America, acting through MCC, and the Government of XXX dated XXX [__], 20XX or the Program Implementation Agreement between the United States of America, acting through MCC, and the Government of XXX dated XX [   ], 20XX. </t>
    </r>
  </si>
  <si>
    <t xml:space="preserve"> CDF DISBURSEMENT REQUEST FORM</t>
  </si>
  <si>
    <r>
      <t xml:space="preserve">A.  Disbursement Request:  </t>
    </r>
    <r>
      <rPr>
        <sz val="10"/>
        <rFont val="Arial"/>
        <family val="2"/>
      </rPr>
      <t>The undersigned hereby requests the Millennium Challenge Corporation ("</t>
    </r>
    <r>
      <rPr>
        <b/>
        <i/>
        <sz val="10"/>
        <rFont val="Arial"/>
        <family val="2"/>
      </rPr>
      <t>MCC</t>
    </r>
    <r>
      <rPr>
        <sz val="10"/>
        <rFont val="Arial"/>
        <family val="2"/>
      </rPr>
      <t>") disburse funds under the Grant Agreement dated as of XXX [__], 20XX between the United States of America, acting through MCC, and the Government of XXX (the "Grant Agreement") as follows:</t>
    </r>
  </si>
  <si>
    <r>
      <t xml:space="preserve">B.  Compliance: </t>
    </r>
    <r>
      <rPr>
        <sz val="10"/>
        <rFont val="Arial"/>
        <family val="2"/>
      </rPr>
      <t xml:space="preserve"> the undersigned confirms that the Disbursement hereby requested is made in accordance with the terms and conditions set forth in the Grant Agreement.</t>
    </r>
  </si>
  <si>
    <r>
      <t>C.  Authorization:</t>
    </r>
    <r>
      <rPr>
        <sz val="10"/>
        <rFont val="Arial"/>
        <family val="2"/>
      </rPr>
      <t xml:space="preserve">  the undersigned acknowledges the funds to be disbursed in accordance with this request will be made directly to third-party vendors for goods, works and services received by the accountable entity upon presentation of valid invoices utilizing either (i) the Common Payment System, or (ii) an authorized Permitted Account(s).</t>
    </r>
  </si>
  <si>
    <r>
      <t xml:space="preserve">D.  Definitions:  </t>
    </r>
    <r>
      <rPr>
        <sz val="10"/>
        <rFont val="Arial"/>
        <family val="2"/>
      </rPr>
      <t>Capitalized terms used herein shall have the meanings assigned to such terms in the Grant Agreement.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</si>
</sst>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409]mmmm\ d\,\ yyyy;@"/>
    <numFmt numFmtId="167" formatCode="0_);[Red]\(0\)"/>
    <numFmt numFmtId="168" formatCode="[$-409]d\-mmm\-yy;@"/>
  </numFmts>
  <fonts count="38" x14ac:knownFonts="1">
    <font>
      <sz val="10"/>
      <name val="Arial"/>
    </font>
    <font>
      <sz val="10"/>
      <name val="Arial"/>
    </font>
    <font>
      <sz val="8"/>
      <name val="Arial"/>
      <family val="2"/>
    </font>
    <font>
      <b/>
      <sz val="10"/>
      <name val="Arial"/>
      <family val="2"/>
    </font>
    <font>
      <b/>
      <u/>
      <sz val="10"/>
      <name val="Arial"/>
      <family val="2"/>
    </font>
    <font>
      <sz val="10"/>
      <name val="Arial"/>
      <family val="2"/>
    </font>
    <font>
      <b/>
      <sz val="18"/>
      <color indexed="9"/>
      <name val="Arial"/>
      <family val="2"/>
    </font>
    <font>
      <b/>
      <sz val="12"/>
      <color indexed="9"/>
      <name val="Arial"/>
      <family val="2"/>
    </font>
    <font>
      <b/>
      <sz val="10"/>
      <color indexed="9"/>
      <name val="Arial Narrow"/>
      <family val="2"/>
    </font>
    <font>
      <b/>
      <sz val="10"/>
      <name val="Arial Narrow"/>
      <family val="2"/>
    </font>
    <font>
      <sz val="10"/>
      <name val="Arial Narrow"/>
      <family val="2"/>
    </font>
    <font>
      <b/>
      <sz val="11"/>
      <name val="Arial Narrow"/>
      <family val="2"/>
    </font>
    <font>
      <b/>
      <sz val="11"/>
      <name val="Arial"/>
      <family val="2"/>
    </font>
    <font>
      <sz val="10"/>
      <color indexed="10"/>
      <name val="Arial"/>
      <family val="2"/>
    </font>
    <font>
      <sz val="11"/>
      <name val="Arial"/>
      <family val="2"/>
    </font>
    <font>
      <b/>
      <sz val="14"/>
      <name val="Arial"/>
      <family val="2"/>
    </font>
    <font>
      <b/>
      <sz val="10"/>
      <color indexed="53"/>
      <name val="Arial"/>
      <family val="2"/>
    </font>
    <font>
      <b/>
      <sz val="10"/>
      <color indexed="10"/>
      <name val="Arial"/>
      <family val="2"/>
    </font>
    <font>
      <sz val="20"/>
      <name val="Arial"/>
      <family val="2"/>
    </font>
    <font>
      <sz val="16"/>
      <name val="Arial"/>
      <family val="2"/>
    </font>
    <font>
      <b/>
      <sz val="18"/>
      <name val="Arial"/>
      <family val="2"/>
    </font>
    <font>
      <sz val="14"/>
      <name val="Arial"/>
      <family val="2"/>
    </font>
    <font>
      <b/>
      <sz val="12"/>
      <name val="Arial Narrow"/>
      <family val="2"/>
    </font>
    <font>
      <b/>
      <sz val="10"/>
      <color indexed="53"/>
      <name val="Arial Narrow"/>
      <family val="2"/>
    </font>
    <font>
      <sz val="10"/>
      <color indexed="10"/>
      <name val="Arial Narrow"/>
      <family val="2"/>
    </font>
    <font>
      <b/>
      <sz val="16"/>
      <color indexed="9"/>
      <name val="Arial Narrow"/>
      <family val="2"/>
    </font>
    <font>
      <b/>
      <sz val="16"/>
      <name val="Arial Narrow"/>
      <family val="2"/>
    </font>
    <font>
      <b/>
      <sz val="10"/>
      <color indexed="10"/>
      <name val="Arial Narrow"/>
      <family val="2"/>
    </font>
    <font>
      <sz val="9"/>
      <name val="Arial"/>
      <family val="2"/>
    </font>
    <font>
      <b/>
      <sz val="9"/>
      <name val="Arial"/>
      <family val="2"/>
    </font>
    <font>
      <b/>
      <sz val="8"/>
      <name val="Arial"/>
      <family val="2"/>
    </font>
    <font>
      <sz val="26"/>
      <color indexed="10"/>
      <name val="Arial"/>
      <family val="2"/>
    </font>
    <font>
      <b/>
      <sz val="12"/>
      <name val="Times New Roman"/>
      <family val="1"/>
    </font>
    <font>
      <b/>
      <sz val="12"/>
      <name val="Arial"/>
      <family val="2"/>
    </font>
    <font>
      <b/>
      <i/>
      <sz val="10"/>
      <name val="Arial"/>
      <family val="2"/>
    </font>
    <font>
      <sz val="10"/>
      <color rgb="FFFF0000"/>
      <name val="Arial"/>
      <family val="2"/>
    </font>
    <font>
      <sz val="9"/>
      <color rgb="FFFF0000"/>
      <name val="Arial"/>
      <family val="2"/>
    </font>
    <font>
      <b/>
      <sz val="9"/>
      <color rgb="FFFF0000"/>
      <name val="Arial"/>
      <family val="2"/>
    </font>
  </fonts>
  <fills count="17">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indexed="44"/>
        <bgColor indexed="64"/>
      </patternFill>
    </fill>
    <fill>
      <patternFill patternType="solid">
        <fgColor indexed="13"/>
        <bgColor indexed="64"/>
      </patternFill>
    </fill>
    <fill>
      <patternFill patternType="solid">
        <fgColor indexed="47"/>
        <bgColor indexed="64"/>
      </patternFill>
    </fill>
    <fill>
      <patternFill patternType="solid">
        <fgColor indexed="42"/>
        <bgColor indexed="64"/>
      </patternFill>
    </fill>
    <fill>
      <patternFill patternType="solid">
        <fgColor indexed="10"/>
        <bgColor indexed="64"/>
      </patternFill>
    </fill>
    <fill>
      <patternFill patternType="solid">
        <fgColor indexed="43"/>
        <bgColor indexed="64"/>
      </patternFill>
    </fill>
    <fill>
      <patternFill patternType="solid">
        <fgColor indexed="50"/>
        <bgColor indexed="64"/>
      </patternFill>
    </fill>
    <fill>
      <patternFill patternType="solid">
        <fgColor indexed="46"/>
        <bgColor indexed="64"/>
      </patternFill>
    </fill>
    <fill>
      <patternFill patternType="solid">
        <fgColor indexed="45"/>
        <bgColor indexed="64"/>
      </patternFill>
    </fill>
    <fill>
      <patternFill patternType="darkTrellis">
        <bgColor indexed="45"/>
      </patternFill>
    </fill>
    <fill>
      <patternFill patternType="solid">
        <fgColor indexed="9"/>
        <bgColor indexed="64"/>
      </patternFill>
    </fill>
    <fill>
      <patternFill patternType="solid">
        <fgColor rgb="FFFFFF00"/>
        <bgColor indexed="64"/>
      </patternFill>
    </fill>
    <fill>
      <patternFill patternType="solid">
        <fgColor theme="0" tint="-0.14999847407452621"/>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diagonal/>
    </border>
    <border>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top style="thin">
        <color indexed="55"/>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55"/>
      </right>
      <top style="thin">
        <color indexed="55"/>
      </top>
      <bottom/>
      <diagonal/>
    </border>
    <border>
      <left style="thin">
        <color indexed="55"/>
      </left>
      <right style="thin">
        <color indexed="64"/>
      </right>
      <top style="thin">
        <color indexed="64"/>
      </top>
      <bottom style="thin">
        <color indexed="64"/>
      </bottom>
      <diagonal/>
    </border>
    <border>
      <left/>
      <right style="thin">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455">
    <xf numFmtId="0" fontId="0" fillId="0" borderId="0" xfId="0"/>
    <xf numFmtId="164" fontId="1" fillId="0" borderId="0" xfId="1" applyNumberFormat="1" applyBorder="1"/>
    <xf numFmtId="0" fontId="0" fillId="0" borderId="1" xfId="0" applyBorder="1"/>
    <xf numFmtId="164" fontId="3" fillId="0" borderId="0" xfId="1" applyNumberFormat="1" applyFont="1" applyFill="1" applyBorder="1"/>
    <xf numFmtId="164" fontId="1" fillId="0" borderId="0" xfId="1" applyNumberFormat="1"/>
    <xf numFmtId="0" fontId="3" fillId="2" borderId="1" xfId="0" applyFont="1" applyFill="1" applyBorder="1" applyAlignment="1">
      <alignment horizontal="center" vertical="center" wrapText="1"/>
    </xf>
    <xf numFmtId="0" fontId="8" fillId="3" borderId="1" xfId="0" applyFont="1" applyFill="1" applyBorder="1" applyAlignment="1">
      <alignment wrapText="1"/>
    </xf>
    <xf numFmtId="164" fontId="3" fillId="3" borderId="1" xfId="1" applyNumberFormat="1" applyFont="1" applyFill="1" applyBorder="1" applyAlignment="1">
      <alignment horizontal="center"/>
    </xf>
    <xf numFmtId="164" fontId="1" fillId="4" borderId="1" xfId="1" applyNumberFormat="1" applyFill="1" applyBorder="1"/>
    <xf numFmtId="164" fontId="1" fillId="0" borderId="1" xfId="1" applyNumberFormat="1" applyBorder="1"/>
    <xf numFmtId="164" fontId="1" fillId="0" borderId="1" xfId="1" applyNumberFormat="1" applyFill="1" applyBorder="1"/>
    <xf numFmtId="164" fontId="9" fillId="5" borderId="1" xfId="1" applyNumberFormat="1" applyFont="1" applyFill="1" applyBorder="1" applyAlignment="1">
      <alignment horizontal="left" wrapText="1"/>
    </xf>
    <xf numFmtId="0" fontId="0" fillId="3" borderId="1" xfId="0" applyFill="1" applyBorder="1"/>
    <xf numFmtId="164" fontId="1" fillId="3" borderId="1" xfId="1" applyNumberFormat="1" applyFill="1" applyBorder="1"/>
    <xf numFmtId="164" fontId="9" fillId="5" borderId="1" xfId="1" applyNumberFormat="1" applyFont="1" applyFill="1" applyBorder="1" applyAlignment="1">
      <alignment wrapText="1"/>
    </xf>
    <xf numFmtId="164" fontId="5" fillId="0" borderId="1" xfId="1" applyNumberFormat="1" applyFont="1" applyFill="1" applyBorder="1"/>
    <xf numFmtId="0" fontId="9" fillId="5" borderId="1" xfId="1" applyNumberFormat="1" applyFont="1" applyFill="1" applyBorder="1" applyAlignment="1">
      <alignment horizontal="left" wrapText="1"/>
    </xf>
    <xf numFmtId="0" fontId="11" fillId="6" borderId="2" xfId="1" applyNumberFormat="1" applyFont="1" applyFill="1" applyBorder="1" applyAlignment="1">
      <alignment horizontal="left" wrapText="1"/>
    </xf>
    <xf numFmtId="0" fontId="12" fillId="6" borderId="2" xfId="0" applyFont="1" applyFill="1" applyBorder="1"/>
    <xf numFmtId="164" fontId="12" fillId="6" borderId="2" xfId="1" applyNumberFormat="1" applyFont="1" applyFill="1" applyBorder="1"/>
    <xf numFmtId="164" fontId="13" fillId="0" borderId="0" xfId="1" applyNumberFormat="1" applyFont="1"/>
    <xf numFmtId="164" fontId="1" fillId="0" borderId="0" xfId="1" applyNumberFormat="1" applyFont="1"/>
    <xf numFmtId="164" fontId="5" fillId="0" borderId="3" xfId="1" applyNumberFormat="1" applyFont="1" applyBorder="1" applyAlignment="1">
      <alignment horizontal="center"/>
    </xf>
    <xf numFmtId="164" fontId="1" fillId="0" borderId="4" xfId="1" applyNumberFormat="1" applyFill="1" applyBorder="1" applyAlignment="1">
      <alignment horizontal="right"/>
    </xf>
    <xf numFmtId="164" fontId="1" fillId="0" borderId="5" xfId="1" applyNumberFormat="1" applyBorder="1" applyAlignment="1"/>
    <xf numFmtId="164" fontId="5" fillId="0" borderId="6" xfId="1" applyNumberFormat="1" applyFont="1" applyBorder="1" applyAlignment="1">
      <alignment horizontal="center"/>
    </xf>
    <xf numFmtId="164" fontId="1" fillId="0" borderId="0" xfId="1" applyNumberFormat="1" applyFill="1" applyBorder="1" applyAlignment="1">
      <alignment horizontal="right"/>
    </xf>
    <xf numFmtId="164" fontId="1" fillId="0" borderId="7" xfId="1" applyNumberFormat="1" applyBorder="1" applyAlignment="1"/>
    <xf numFmtId="164" fontId="5" fillId="0" borderId="0" xfId="1" applyNumberFormat="1" applyFont="1" applyBorder="1" applyAlignment="1">
      <alignment horizontal="center"/>
    </xf>
    <xf numFmtId="164" fontId="1" fillId="0" borderId="8" xfId="1" quotePrefix="1" applyNumberFormat="1" applyFont="1" applyBorder="1"/>
    <xf numFmtId="164" fontId="5" fillId="0" borderId="9" xfId="1" applyNumberFormat="1" applyFont="1" applyBorder="1" applyAlignment="1">
      <alignment horizontal="center"/>
    </xf>
    <xf numFmtId="164" fontId="1" fillId="0" borderId="10" xfId="1" applyNumberFormat="1" applyFill="1" applyBorder="1" applyAlignment="1"/>
    <xf numFmtId="164" fontId="1" fillId="0" borderId="10" xfId="1" applyNumberFormat="1" applyFont="1" applyBorder="1" applyAlignment="1">
      <alignment horizontal="center"/>
    </xf>
    <xf numFmtId="164" fontId="1" fillId="0" borderId="10" xfId="1" applyNumberFormat="1" applyBorder="1" applyAlignment="1"/>
    <xf numFmtId="164" fontId="1" fillId="0" borderId="0" xfId="1" applyNumberFormat="1" applyAlignment="1"/>
    <xf numFmtId="164" fontId="1" fillId="0" borderId="6" xfId="1" applyNumberFormat="1" applyBorder="1"/>
    <xf numFmtId="164" fontId="1" fillId="0" borderId="0" xfId="1" applyNumberFormat="1" applyFill="1" applyBorder="1" applyAlignment="1">
      <alignment horizontal="center"/>
    </xf>
    <xf numFmtId="164" fontId="1" fillId="0" borderId="0" xfId="1" applyNumberFormat="1" applyBorder="1" applyAlignment="1">
      <alignment horizontal="center"/>
    </xf>
    <xf numFmtId="164" fontId="5" fillId="0" borderId="9" xfId="1" applyNumberFormat="1" applyFont="1" applyFill="1" applyBorder="1" applyAlignment="1">
      <alignment horizontal="left"/>
    </xf>
    <xf numFmtId="164" fontId="4" fillId="0" borderId="10" xfId="1" applyNumberFormat="1" applyFont="1" applyFill="1" applyBorder="1" applyAlignment="1">
      <alignment horizontal="left"/>
    </xf>
    <xf numFmtId="0" fontId="5" fillId="0" borderId="10" xfId="0" applyFont="1" applyBorder="1" applyAlignment="1">
      <alignment horizontal="left"/>
    </xf>
    <xf numFmtId="164" fontId="3" fillId="0" borderId="0" xfId="1" applyNumberFormat="1" applyFont="1" applyFill="1"/>
    <xf numFmtId="164" fontId="1" fillId="0" borderId="0" xfId="1" applyNumberFormat="1" applyFill="1"/>
    <xf numFmtId="164" fontId="6" fillId="3" borderId="1" xfId="1" applyNumberFormat="1" applyFont="1" applyFill="1" applyBorder="1" applyAlignment="1">
      <alignment horizontal="left" vertical="center" wrapText="1"/>
    </xf>
    <xf numFmtId="164" fontId="3" fillId="0" borderId="1" xfId="1" applyNumberFormat="1" applyFont="1" applyFill="1" applyBorder="1" applyAlignment="1">
      <alignment horizontal="left"/>
    </xf>
    <xf numFmtId="164" fontId="8" fillId="3" borderId="1" xfId="1" applyNumberFormat="1" applyFont="1" applyFill="1" applyBorder="1" applyAlignment="1">
      <alignment wrapText="1"/>
    </xf>
    <xf numFmtId="164" fontId="5" fillId="3" borderId="1" xfId="1" applyNumberFormat="1" applyFont="1" applyFill="1" applyBorder="1"/>
    <xf numFmtId="164" fontId="9" fillId="4" borderId="1" xfId="1" applyNumberFormat="1" applyFont="1" applyFill="1" applyBorder="1" applyAlignment="1">
      <alignment horizontal="left" vertical="center" wrapText="1"/>
    </xf>
    <xf numFmtId="164" fontId="10" fillId="0" borderId="1" xfId="1" applyNumberFormat="1" applyFont="1" applyBorder="1" applyAlignment="1">
      <alignment wrapText="1"/>
    </xf>
    <xf numFmtId="164" fontId="1" fillId="4" borderId="1" xfId="1" applyNumberFormat="1" applyFont="1" applyFill="1" applyBorder="1"/>
    <xf numFmtId="0" fontId="14" fillId="0" borderId="1" xfId="0" applyFont="1" applyBorder="1"/>
    <xf numFmtId="164" fontId="13" fillId="0" borderId="0" xfId="1" applyNumberFormat="1" applyFont="1" applyFill="1"/>
    <xf numFmtId="164" fontId="4" fillId="0" borderId="11" xfId="1" applyNumberFormat="1" applyFont="1" applyBorder="1" applyAlignment="1">
      <alignment horizontal="left"/>
    </xf>
    <xf numFmtId="164" fontId="4" fillId="0" borderId="12" xfId="1" applyNumberFormat="1" applyFont="1" applyBorder="1" applyAlignment="1">
      <alignment horizontal="left"/>
    </xf>
    <xf numFmtId="164" fontId="4" fillId="0" borderId="0" xfId="1" applyNumberFormat="1" applyFont="1" applyBorder="1" applyAlignment="1">
      <alignment horizontal="left"/>
    </xf>
    <xf numFmtId="164" fontId="4" fillId="0" borderId="0" xfId="1" applyNumberFormat="1" applyFont="1" applyFill="1" applyBorder="1" applyAlignment="1">
      <alignment horizontal="left"/>
    </xf>
    <xf numFmtId="0" fontId="9" fillId="4" borderId="1" xfId="1" applyNumberFormat="1" applyFont="1" applyFill="1" applyBorder="1" applyAlignment="1">
      <alignment horizontal="left" wrapText="1"/>
    </xf>
    <xf numFmtId="164" fontId="3" fillId="6" borderId="1" xfId="1" applyNumberFormat="1" applyFont="1" applyFill="1" applyBorder="1" applyAlignment="1">
      <alignment horizontal="center"/>
    </xf>
    <xf numFmtId="164" fontId="9" fillId="4" borderId="1" xfId="1" applyNumberFormat="1" applyFont="1" applyFill="1" applyBorder="1" applyAlignment="1">
      <alignment horizontal="left" wrapText="1"/>
    </xf>
    <xf numFmtId="164" fontId="1" fillId="0" borderId="5" xfId="1" applyNumberFormat="1" applyFont="1" applyBorder="1"/>
    <xf numFmtId="164" fontId="1" fillId="0" borderId="8" xfId="1" applyNumberFormat="1" applyFont="1" applyBorder="1"/>
    <xf numFmtId="164" fontId="1" fillId="0" borderId="8" xfId="1" applyNumberFormat="1" applyFont="1" applyBorder="1" applyAlignment="1"/>
    <xf numFmtId="164" fontId="3" fillId="0" borderId="6" xfId="1" applyNumberFormat="1" applyFont="1" applyBorder="1"/>
    <xf numFmtId="164" fontId="1" fillId="0" borderId="0" xfId="1" applyNumberFormat="1" applyFill="1" applyBorder="1"/>
    <xf numFmtId="164" fontId="3" fillId="0" borderId="13" xfId="1" applyNumberFormat="1" applyFont="1" applyBorder="1"/>
    <xf numFmtId="164" fontId="1" fillId="0" borderId="14" xfId="1" applyNumberFormat="1" applyFill="1" applyBorder="1"/>
    <xf numFmtId="164" fontId="1" fillId="0" borderId="14" xfId="1" applyNumberFormat="1" applyBorder="1"/>
    <xf numFmtId="167" fontId="1" fillId="0" borderId="0" xfId="1" applyNumberFormat="1"/>
    <xf numFmtId="167" fontId="3" fillId="0" borderId="0" xfId="1" applyNumberFormat="1" applyFont="1" applyFill="1"/>
    <xf numFmtId="167" fontId="3" fillId="6" borderId="1" xfId="1" applyNumberFormat="1" applyFont="1" applyFill="1" applyBorder="1" applyAlignment="1">
      <alignment horizontal="center"/>
    </xf>
    <xf numFmtId="167" fontId="3" fillId="3" borderId="1" xfId="1" applyNumberFormat="1" applyFont="1" applyFill="1" applyBorder="1" applyAlignment="1">
      <alignment horizontal="center"/>
    </xf>
    <xf numFmtId="167" fontId="13" fillId="0" borderId="0" xfId="1" applyNumberFormat="1" applyFont="1"/>
    <xf numFmtId="38" fontId="16" fillId="4" borderId="1" xfId="1" applyNumberFormat="1" applyFont="1" applyFill="1" applyBorder="1"/>
    <xf numFmtId="38" fontId="3" fillId="4" borderId="1" xfId="1" applyNumberFormat="1" applyFont="1" applyFill="1" applyBorder="1"/>
    <xf numFmtId="38" fontId="3" fillId="5" borderId="1" xfId="1" applyNumberFormat="1" applyFont="1" applyFill="1" applyBorder="1"/>
    <xf numFmtId="38" fontId="3" fillId="0" borderId="1" xfId="1" applyNumberFormat="1" applyFont="1" applyBorder="1"/>
    <xf numFmtId="38" fontId="3" fillId="3" borderId="1" xfId="1" applyNumberFormat="1" applyFont="1" applyFill="1" applyBorder="1"/>
    <xf numFmtId="38" fontId="1" fillId="0" borderId="1" xfId="1" applyNumberFormat="1" applyFill="1" applyBorder="1"/>
    <xf numFmtId="38" fontId="12" fillId="6" borderId="2" xfId="1" applyNumberFormat="1" applyFont="1" applyFill="1" applyBorder="1"/>
    <xf numFmtId="164" fontId="3" fillId="2" borderId="1" xfId="1" applyNumberFormat="1" applyFont="1" applyFill="1" applyBorder="1" applyAlignment="1">
      <alignment horizontal="right" vertical="center"/>
    </xf>
    <xf numFmtId="164" fontId="1" fillId="0" borderId="7" xfId="1" applyNumberFormat="1" applyFont="1" applyBorder="1"/>
    <xf numFmtId="164" fontId="1" fillId="0" borderId="7" xfId="1" applyNumberFormat="1" applyFont="1" applyBorder="1" applyAlignment="1"/>
    <xf numFmtId="164" fontId="1" fillId="0" borderId="7" xfId="1" quotePrefix="1" applyNumberFormat="1" applyFont="1" applyBorder="1"/>
    <xf numFmtId="164" fontId="1" fillId="5" borderId="1" xfId="1" applyNumberFormat="1" applyFill="1" applyBorder="1"/>
    <xf numFmtId="164" fontId="1" fillId="6" borderId="1" xfId="1" applyNumberFormat="1" applyFill="1" applyBorder="1"/>
    <xf numFmtId="164" fontId="3" fillId="7" borderId="1" xfId="1" applyNumberFormat="1" applyFont="1" applyFill="1" applyBorder="1" applyAlignment="1">
      <alignment horizontal="center"/>
    </xf>
    <xf numFmtId="164" fontId="20" fillId="7" borderId="0" xfId="1" applyNumberFormat="1" applyFont="1" applyFill="1"/>
    <xf numFmtId="164" fontId="18" fillId="4" borderId="0" xfId="1" applyNumberFormat="1" applyFont="1" applyFill="1"/>
    <xf numFmtId="164" fontId="5" fillId="4" borderId="0" xfId="1" applyNumberFormat="1" applyFont="1" applyFill="1"/>
    <xf numFmtId="0" fontId="3" fillId="8" borderId="1" xfId="0" applyFont="1" applyFill="1" applyBorder="1" applyAlignment="1">
      <alignment horizontal="center" vertical="center" wrapText="1"/>
    </xf>
    <xf numFmtId="0" fontId="3" fillId="8" borderId="15" xfId="0" applyFont="1" applyFill="1" applyBorder="1" applyAlignment="1">
      <alignment horizontal="center" vertical="center" wrapText="1"/>
    </xf>
    <xf numFmtId="164" fontId="20" fillId="9" borderId="0" xfId="1" applyNumberFormat="1" applyFont="1" applyFill="1"/>
    <xf numFmtId="164" fontId="7" fillId="9" borderId="1" xfId="1" applyNumberFormat="1" applyFont="1" applyFill="1" applyBorder="1" applyAlignment="1">
      <alignment horizontal="left" wrapText="1"/>
    </xf>
    <xf numFmtId="164" fontId="3" fillId="9" borderId="16" xfId="1" applyNumberFormat="1" applyFont="1" applyFill="1" applyBorder="1" applyAlignment="1">
      <alignment horizontal="center" wrapText="1"/>
    </xf>
    <xf numFmtId="0" fontId="17" fillId="10" borderId="17" xfId="0" applyFont="1" applyFill="1" applyBorder="1" applyAlignment="1">
      <alignment horizontal="center" vertical="center" wrapText="1"/>
    </xf>
    <xf numFmtId="164" fontId="13" fillId="10" borderId="1" xfId="1" applyNumberFormat="1" applyFont="1" applyFill="1" applyBorder="1" applyAlignment="1">
      <alignment horizontal="center" wrapText="1"/>
    </xf>
    <xf numFmtId="164" fontId="13" fillId="10" borderId="15" xfId="1" applyNumberFormat="1" applyFont="1" applyFill="1" applyBorder="1" applyAlignment="1">
      <alignment wrapText="1"/>
    </xf>
    <xf numFmtId="0" fontId="3" fillId="4" borderId="1" xfId="0" applyFont="1" applyFill="1" applyBorder="1" applyAlignment="1">
      <alignment horizontal="center" vertical="center" wrapText="1"/>
    </xf>
    <xf numFmtId="0" fontId="3" fillId="4" borderId="15" xfId="0" applyFont="1" applyFill="1" applyBorder="1" applyAlignment="1">
      <alignment horizontal="center" vertical="center" wrapText="1"/>
    </xf>
    <xf numFmtId="164" fontId="21" fillId="0" borderId="0" xfId="1" applyNumberFormat="1" applyFont="1" applyAlignment="1">
      <alignment wrapText="1"/>
    </xf>
    <xf numFmtId="164" fontId="21" fillId="0" borderId="0" xfId="1" applyNumberFormat="1" applyFont="1" applyFill="1" applyAlignment="1">
      <alignment wrapText="1"/>
    </xf>
    <xf numFmtId="164" fontId="9" fillId="0" borderId="18" xfId="1" applyNumberFormat="1" applyFont="1" applyBorder="1"/>
    <xf numFmtId="164" fontId="10" fillId="0" borderId="19" xfId="1" applyNumberFormat="1" applyFont="1" applyFill="1" applyBorder="1"/>
    <xf numFmtId="164" fontId="10" fillId="0" borderId="0" xfId="1" applyNumberFormat="1" applyFont="1" applyFill="1"/>
    <xf numFmtId="164" fontId="10" fillId="0" borderId="0" xfId="1" applyNumberFormat="1" applyFont="1" applyBorder="1"/>
    <xf numFmtId="164" fontId="10" fillId="0" borderId="0" xfId="1" applyNumberFormat="1" applyFont="1"/>
    <xf numFmtId="167" fontId="10" fillId="0" borderId="0" xfId="1" applyNumberFormat="1" applyFont="1"/>
    <xf numFmtId="164" fontId="9" fillId="0" borderId="6" xfId="1" applyNumberFormat="1" applyFont="1" applyBorder="1"/>
    <xf numFmtId="164" fontId="10" fillId="0" borderId="20" xfId="1" applyNumberFormat="1" applyFont="1" applyFill="1" applyBorder="1"/>
    <xf numFmtId="0" fontId="10" fillId="0" borderId="0" xfId="0" applyFont="1"/>
    <xf numFmtId="164" fontId="10" fillId="0" borderId="3" xfId="1" applyNumberFormat="1" applyFont="1" applyFill="1" applyBorder="1" applyAlignment="1">
      <alignment horizontal="right"/>
    </xf>
    <xf numFmtId="164" fontId="10" fillId="0" borderId="21" xfId="1" applyNumberFormat="1" applyFont="1" applyBorder="1"/>
    <xf numFmtId="164" fontId="10" fillId="0" borderId="0" xfId="1" applyNumberFormat="1" applyFont="1" applyBorder="1" applyAlignment="1"/>
    <xf numFmtId="164" fontId="10" fillId="0" borderId="0" xfId="1" applyNumberFormat="1" applyFont="1" applyBorder="1" applyAlignment="1">
      <alignment horizontal="center"/>
    </xf>
    <xf numFmtId="164" fontId="10" fillId="0" borderId="6" xfId="1" applyNumberFormat="1" applyFont="1" applyFill="1" applyBorder="1" applyAlignment="1">
      <alignment horizontal="right"/>
    </xf>
    <xf numFmtId="164" fontId="10" fillId="0" borderId="22" xfId="1" applyNumberFormat="1" applyFont="1" applyBorder="1"/>
    <xf numFmtId="164" fontId="10" fillId="0" borderId="22" xfId="1" applyNumberFormat="1" applyFont="1" applyBorder="1" applyAlignment="1"/>
    <xf numFmtId="164" fontId="10" fillId="0" borderId="0" xfId="1" quotePrefix="1" applyNumberFormat="1" applyFont="1" applyBorder="1"/>
    <xf numFmtId="164" fontId="10" fillId="0" borderId="9" xfId="1" applyNumberFormat="1" applyFont="1" applyFill="1" applyBorder="1" applyAlignment="1"/>
    <xf numFmtId="164" fontId="10" fillId="0" borderId="23" xfId="1" applyNumberFormat="1" applyFont="1" applyBorder="1" applyAlignment="1">
      <alignment horizontal="center"/>
    </xf>
    <xf numFmtId="164" fontId="10" fillId="0" borderId="0" xfId="1" applyNumberFormat="1" applyFont="1" applyAlignment="1"/>
    <xf numFmtId="164" fontId="10" fillId="0" borderId="1" xfId="1" applyNumberFormat="1" applyFont="1" applyFill="1" applyBorder="1"/>
    <xf numFmtId="164" fontId="9" fillId="6" borderId="16" xfId="1" applyNumberFormat="1" applyFont="1" applyFill="1" applyBorder="1" applyAlignment="1">
      <alignment horizontal="center"/>
    </xf>
    <xf numFmtId="164" fontId="10" fillId="0" borderId="16" xfId="1" applyNumberFormat="1" applyFont="1" applyBorder="1"/>
    <xf numFmtId="164" fontId="9" fillId="3" borderId="1" xfId="1" applyNumberFormat="1" applyFont="1" applyFill="1" applyBorder="1" applyAlignment="1">
      <alignment horizontal="center"/>
    </xf>
    <xf numFmtId="164" fontId="10" fillId="0" borderId="1" xfId="1" applyNumberFormat="1" applyFont="1" applyBorder="1"/>
    <xf numFmtId="38" fontId="9" fillId="4" borderId="1" xfId="1" applyNumberFormat="1" applyFont="1" applyFill="1" applyBorder="1"/>
    <xf numFmtId="38" fontId="9" fillId="5" borderId="1" xfId="1" applyNumberFormat="1" applyFont="1" applyFill="1" applyBorder="1"/>
    <xf numFmtId="38" fontId="10" fillId="0" borderId="1" xfId="1" applyNumberFormat="1" applyFont="1" applyFill="1" applyBorder="1"/>
    <xf numFmtId="164" fontId="24" fillId="0" borderId="0" xfId="1" applyNumberFormat="1" applyFont="1"/>
    <xf numFmtId="167" fontId="24" fillId="0" borderId="0" xfId="1" applyNumberFormat="1" applyFont="1"/>
    <xf numFmtId="164" fontId="24" fillId="0" borderId="0" xfId="1" applyNumberFormat="1" applyFont="1" applyFill="1"/>
    <xf numFmtId="164" fontId="26" fillId="2" borderId="1" xfId="1" applyNumberFormat="1" applyFont="1" applyFill="1" applyBorder="1" applyAlignment="1">
      <alignment horizontal="center" vertical="center"/>
    </xf>
    <xf numFmtId="164" fontId="22" fillId="0" borderId="0" xfId="1" applyNumberFormat="1" applyFont="1" applyFill="1" applyBorder="1"/>
    <xf numFmtId="49" fontId="9" fillId="11" borderId="1" xfId="0" applyNumberFormat="1" applyFont="1" applyFill="1" applyBorder="1" applyAlignment="1">
      <alignment horizontal="center" vertical="center" wrapText="1"/>
    </xf>
    <xf numFmtId="49" fontId="22" fillId="11" borderId="1" xfId="1" applyNumberFormat="1" applyFont="1" applyFill="1" applyBorder="1" applyAlignment="1">
      <alignment horizontal="center" vertical="center"/>
    </xf>
    <xf numFmtId="164" fontId="9" fillId="6" borderId="1" xfId="1" applyNumberFormat="1" applyFont="1" applyFill="1" applyBorder="1"/>
    <xf numFmtId="164" fontId="10" fillId="0" borderId="1" xfId="1" applyNumberFormat="1" applyFont="1" applyFill="1" applyBorder="1" applyAlignment="1">
      <alignment horizontal="left" vertical="center" wrapText="1" indent="2"/>
    </xf>
    <xf numFmtId="49" fontId="9" fillId="4" borderId="24" xfId="0" applyNumberFormat="1" applyFont="1" applyFill="1" applyBorder="1" applyAlignment="1">
      <alignment horizontal="center" vertical="center" wrapText="1"/>
    </xf>
    <xf numFmtId="164" fontId="9" fillId="6" borderId="25" xfId="1" applyNumberFormat="1" applyFont="1" applyFill="1" applyBorder="1" applyAlignment="1">
      <alignment horizontal="center"/>
    </xf>
    <xf numFmtId="164" fontId="9" fillId="3" borderId="24" xfId="1" applyNumberFormat="1" applyFont="1" applyFill="1" applyBorder="1" applyAlignment="1">
      <alignment horizontal="center"/>
    </xf>
    <xf numFmtId="164" fontId="10" fillId="0" borderId="24" xfId="1" applyNumberFormat="1" applyFont="1" applyFill="1" applyBorder="1"/>
    <xf numFmtId="164" fontId="10" fillId="0" borderId="24" xfId="1" applyNumberFormat="1" applyFont="1" applyBorder="1"/>
    <xf numFmtId="164" fontId="10" fillId="3" borderId="24" xfId="1" applyNumberFormat="1" applyFont="1" applyFill="1" applyBorder="1"/>
    <xf numFmtId="164" fontId="9" fillId="6" borderId="24" xfId="1" applyNumberFormat="1" applyFont="1" applyFill="1" applyBorder="1"/>
    <xf numFmtId="49" fontId="9" fillId="2" borderId="26" xfId="0" applyNumberFormat="1" applyFont="1" applyFill="1" applyBorder="1" applyAlignment="1">
      <alignment horizontal="center" vertical="center" wrapText="1"/>
    </xf>
    <xf numFmtId="164" fontId="9" fillId="6" borderId="27" xfId="1" applyNumberFormat="1" applyFont="1" applyFill="1" applyBorder="1" applyAlignment="1">
      <alignment horizontal="center"/>
    </xf>
    <xf numFmtId="164" fontId="9" fillId="3" borderId="26" xfId="1" applyNumberFormat="1" applyFont="1" applyFill="1" applyBorder="1" applyAlignment="1">
      <alignment horizontal="center"/>
    </xf>
    <xf numFmtId="164" fontId="10" fillId="0" borderId="26" xfId="1" applyNumberFormat="1" applyFont="1" applyBorder="1"/>
    <xf numFmtId="164" fontId="9" fillId="6" borderId="26" xfId="1" applyNumberFormat="1" applyFont="1" applyFill="1" applyBorder="1"/>
    <xf numFmtId="49" fontId="9" fillId="4" borderId="28" xfId="0" applyNumberFormat="1" applyFont="1" applyFill="1" applyBorder="1" applyAlignment="1">
      <alignment horizontal="center" vertical="center" wrapText="1"/>
    </xf>
    <xf numFmtId="49" fontId="9" fillId="4" borderId="29" xfId="0" applyNumberFormat="1" applyFont="1" applyFill="1" applyBorder="1" applyAlignment="1">
      <alignment horizontal="center" vertical="center" wrapText="1"/>
    </xf>
    <xf numFmtId="164" fontId="9" fillId="6" borderId="30" xfId="1" applyNumberFormat="1" applyFont="1" applyFill="1" applyBorder="1" applyAlignment="1">
      <alignment horizontal="center"/>
    </xf>
    <xf numFmtId="164" fontId="9" fillId="3" borderId="29" xfId="1" applyNumberFormat="1" applyFont="1" applyFill="1" applyBorder="1" applyAlignment="1">
      <alignment horizontal="center"/>
    </xf>
    <xf numFmtId="164" fontId="9" fillId="4" borderId="29" xfId="1" applyNumberFormat="1" applyFont="1" applyFill="1" applyBorder="1" applyAlignment="1">
      <alignment horizontal="left" vertical="center" wrapText="1"/>
    </xf>
    <xf numFmtId="164" fontId="10" fillId="0" borderId="29" xfId="1" applyNumberFormat="1" applyFont="1" applyFill="1" applyBorder="1"/>
    <xf numFmtId="164" fontId="10" fillId="0" borderId="29" xfId="1" applyNumberFormat="1" applyFont="1" applyBorder="1"/>
    <xf numFmtId="49" fontId="9" fillId="10" borderId="24" xfId="0" applyNumberFormat="1" applyFont="1" applyFill="1" applyBorder="1" applyAlignment="1">
      <alignment horizontal="center" vertical="center" wrapText="1"/>
    </xf>
    <xf numFmtId="164" fontId="9" fillId="4" borderId="26" xfId="1" applyNumberFormat="1" applyFont="1" applyFill="1" applyBorder="1" applyAlignment="1">
      <alignment horizontal="left" vertical="center" wrapText="1"/>
    </xf>
    <xf numFmtId="49" fontId="9" fillId="10" borderId="31" xfId="0" applyNumberFormat="1" applyFont="1" applyFill="1" applyBorder="1" applyAlignment="1">
      <alignment horizontal="center" vertical="center" wrapText="1"/>
    </xf>
    <xf numFmtId="49" fontId="9" fillId="10" borderId="29" xfId="0" applyNumberFormat="1" applyFont="1" applyFill="1" applyBorder="1" applyAlignment="1">
      <alignment horizontal="center" vertical="center" wrapText="1"/>
    </xf>
    <xf numFmtId="49" fontId="22" fillId="2" borderId="24" xfId="1" applyNumberFormat="1" applyFont="1" applyFill="1" applyBorder="1" applyAlignment="1">
      <alignment horizontal="center"/>
    </xf>
    <xf numFmtId="49" fontId="9" fillId="11" borderId="16" xfId="1" applyNumberFormat="1" applyFont="1" applyFill="1" applyBorder="1" applyAlignment="1">
      <alignment horizontal="center" vertical="center" wrapText="1"/>
    </xf>
    <xf numFmtId="49" fontId="9" fillId="10" borderId="17" xfId="0" applyNumberFormat="1" applyFont="1" applyFill="1" applyBorder="1" applyAlignment="1">
      <alignment horizontal="center" vertical="center" wrapText="1"/>
    </xf>
    <xf numFmtId="49" fontId="9" fillId="2" borderId="27" xfId="0" applyNumberFormat="1" applyFont="1" applyFill="1" applyBorder="1" applyAlignment="1">
      <alignment horizontal="center" vertical="center" wrapText="1"/>
    </xf>
    <xf numFmtId="49" fontId="9" fillId="2" borderId="16" xfId="0" applyNumberFormat="1" applyFont="1" applyFill="1" applyBorder="1" applyAlignment="1">
      <alignment horizontal="center" vertical="center" wrapText="1"/>
    </xf>
    <xf numFmtId="0" fontId="9" fillId="0" borderId="1" xfId="0" applyFont="1" applyBorder="1"/>
    <xf numFmtId="0" fontId="9" fillId="6" borderId="1" xfId="1" applyNumberFormat="1" applyFont="1" applyFill="1" applyBorder="1" applyAlignment="1">
      <alignment horizontal="left" vertical="center" wrapText="1"/>
    </xf>
    <xf numFmtId="0" fontId="9" fillId="4" borderId="1" xfId="1" applyNumberFormat="1" applyFont="1" applyFill="1" applyBorder="1" applyAlignment="1">
      <alignment horizontal="left" wrapText="1" indent="1"/>
    </xf>
    <xf numFmtId="164" fontId="9" fillId="4" borderId="1" xfId="1" applyNumberFormat="1" applyFont="1" applyFill="1" applyBorder="1" applyAlignment="1">
      <alignment horizontal="left" wrapText="1" indent="1"/>
    </xf>
    <xf numFmtId="164" fontId="10" fillId="0" borderId="8" xfId="1" applyNumberFormat="1" applyFont="1" applyFill="1" applyBorder="1"/>
    <xf numFmtId="167" fontId="9" fillId="6" borderId="25" xfId="1" applyNumberFormat="1" applyFont="1" applyFill="1" applyBorder="1" applyAlignment="1">
      <alignment horizontal="center"/>
    </xf>
    <xf numFmtId="167" fontId="9" fillId="6" borderId="27" xfId="1" applyNumberFormat="1" applyFont="1" applyFill="1" applyBorder="1" applyAlignment="1">
      <alignment horizontal="center"/>
    </xf>
    <xf numFmtId="167" fontId="9" fillId="3" borderId="26" xfId="1" applyNumberFormat="1" applyFont="1" applyFill="1" applyBorder="1" applyAlignment="1">
      <alignment horizontal="center"/>
    </xf>
    <xf numFmtId="38" fontId="10" fillId="0" borderId="26" xfId="1" applyNumberFormat="1" applyFont="1" applyFill="1" applyBorder="1"/>
    <xf numFmtId="38" fontId="9" fillId="4" borderId="26" xfId="1" applyNumberFormat="1" applyFont="1" applyFill="1" applyBorder="1"/>
    <xf numFmtId="38" fontId="9" fillId="5" borderId="26" xfId="1" applyNumberFormat="1" applyFont="1" applyFill="1" applyBorder="1"/>
    <xf numFmtId="38" fontId="9" fillId="0" borderId="26" xfId="1" applyNumberFormat="1" applyFont="1" applyBorder="1"/>
    <xf numFmtId="49" fontId="22" fillId="2" borderId="28" xfId="1" applyNumberFormat="1" applyFont="1" applyFill="1" applyBorder="1" applyAlignment="1">
      <alignment horizontal="center"/>
    </xf>
    <xf numFmtId="164" fontId="9" fillId="4" borderId="8" xfId="1" applyNumberFormat="1" applyFont="1" applyFill="1" applyBorder="1" applyAlignment="1">
      <alignment horizontal="left" vertical="center" wrapText="1"/>
    </xf>
    <xf numFmtId="38" fontId="10" fillId="0" borderId="8" xfId="1" applyNumberFormat="1" applyFont="1" applyFill="1" applyBorder="1"/>
    <xf numFmtId="38" fontId="9" fillId="4" borderId="8" xfId="1" applyNumberFormat="1" applyFont="1" applyFill="1" applyBorder="1"/>
    <xf numFmtId="38" fontId="9" fillId="5" borderId="8" xfId="1" applyNumberFormat="1" applyFont="1" applyFill="1" applyBorder="1"/>
    <xf numFmtId="38" fontId="10" fillId="0" borderId="29" xfId="1" applyNumberFormat="1" applyFont="1" applyFill="1" applyBorder="1"/>
    <xf numFmtId="38" fontId="9" fillId="4" borderId="29" xfId="1" applyNumberFormat="1" applyFont="1" applyFill="1" applyBorder="1"/>
    <xf numFmtId="164" fontId="27" fillId="12" borderId="1" xfId="1" applyNumberFormat="1" applyFont="1" applyFill="1" applyBorder="1" applyAlignment="1">
      <alignment horizontal="left" vertical="center" wrapText="1"/>
    </xf>
    <xf numFmtId="38" fontId="9" fillId="12" borderId="26" xfId="1" applyNumberFormat="1" applyFont="1" applyFill="1" applyBorder="1"/>
    <xf numFmtId="38" fontId="9" fillId="12" borderId="8" xfId="1" applyNumberFormat="1" applyFont="1" applyFill="1" applyBorder="1"/>
    <xf numFmtId="38" fontId="9" fillId="12" borderId="29" xfId="1" applyNumberFormat="1" applyFont="1" applyFill="1" applyBorder="1"/>
    <xf numFmtId="164" fontId="9" fillId="12" borderId="1" xfId="1" applyNumberFormat="1" applyFont="1" applyFill="1" applyBorder="1"/>
    <xf numFmtId="49" fontId="22" fillId="9" borderId="24" xfId="1" applyNumberFormat="1" applyFont="1" applyFill="1" applyBorder="1" applyAlignment="1">
      <alignment horizontal="center" vertical="center"/>
    </xf>
    <xf numFmtId="49" fontId="9" fillId="9" borderId="25" xfId="1" applyNumberFormat="1" applyFont="1" applyFill="1" applyBorder="1" applyAlignment="1">
      <alignment horizontal="center" vertical="center" wrapText="1"/>
    </xf>
    <xf numFmtId="49" fontId="9" fillId="9" borderId="24" xfId="0" applyNumberFormat="1" applyFont="1" applyFill="1" applyBorder="1" applyAlignment="1">
      <alignment horizontal="center" vertical="center" wrapText="1"/>
    </xf>
    <xf numFmtId="49" fontId="9" fillId="10" borderId="32" xfId="0" applyNumberFormat="1" applyFont="1" applyFill="1" applyBorder="1" applyAlignment="1">
      <alignment horizontal="center" vertical="center" wrapText="1"/>
    </xf>
    <xf numFmtId="49" fontId="9" fillId="10" borderId="33" xfId="0" applyNumberFormat="1" applyFont="1" applyFill="1" applyBorder="1" applyAlignment="1">
      <alignment horizontal="center" vertical="center" wrapText="1"/>
    </xf>
    <xf numFmtId="164" fontId="9" fillId="6" borderId="34" xfId="1" applyNumberFormat="1" applyFont="1" applyFill="1" applyBorder="1" applyAlignment="1">
      <alignment horizontal="center"/>
    </xf>
    <xf numFmtId="164" fontId="9" fillId="3" borderId="33" xfId="1" applyNumberFormat="1" applyFont="1" applyFill="1" applyBorder="1" applyAlignment="1">
      <alignment horizontal="center"/>
    </xf>
    <xf numFmtId="164" fontId="9" fillId="4" borderId="33" xfId="1" applyNumberFormat="1" applyFont="1" applyFill="1" applyBorder="1" applyAlignment="1">
      <alignment horizontal="left" vertical="center" wrapText="1"/>
    </xf>
    <xf numFmtId="38" fontId="10" fillId="0" borderId="33" xfId="1" applyNumberFormat="1" applyFont="1" applyFill="1" applyBorder="1"/>
    <xf numFmtId="38" fontId="9" fillId="4" borderId="33" xfId="1" applyNumberFormat="1" applyFont="1" applyFill="1" applyBorder="1"/>
    <xf numFmtId="38" fontId="9" fillId="12" borderId="33" xfId="1" applyNumberFormat="1" applyFont="1" applyFill="1" applyBorder="1"/>
    <xf numFmtId="38" fontId="9" fillId="5" borderId="33" xfId="1" applyNumberFormat="1" applyFont="1" applyFill="1" applyBorder="1"/>
    <xf numFmtId="38" fontId="9" fillId="5" borderId="35" xfId="1" applyNumberFormat="1" applyFont="1" applyFill="1" applyBorder="1"/>
    <xf numFmtId="164" fontId="10" fillId="0" borderId="33" xfId="1" applyNumberFormat="1" applyFont="1" applyFill="1" applyBorder="1"/>
    <xf numFmtId="164" fontId="10" fillId="0" borderId="35" xfId="1" applyNumberFormat="1" applyFont="1" applyFill="1" applyBorder="1"/>
    <xf numFmtId="164" fontId="9" fillId="6" borderId="36" xfId="1" applyNumberFormat="1" applyFont="1" applyFill="1" applyBorder="1"/>
    <xf numFmtId="164" fontId="9" fillId="6" borderId="37" xfId="1" applyNumberFormat="1" applyFont="1" applyFill="1" applyBorder="1"/>
    <xf numFmtId="164" fontId="9" fillId="6" borderId="38" xfId="1" applyNumberFormat="1" applyFont="1" applyFill="1" applyBorder="1"/>
    <xf numFmtId="49" fontId="9" fillId="4" borderId="33" xfId="0" applyNumberFormat="1" applyFont="1" applyFill="1" applyBorder="1" applyAlignment="1">
      <alignment horizontal="center" vertical="center" wrapText="1"/>
    </xf>
    <xf numFmtId="164" fontId="10" fillId="0" borderId="33" xfId="1" applyNumberFormat="1" applyFont="1" applyBorder="1"/>
    <xf numFmtId="164" fontId="10" fillId="0" borderId="35" xfId="1" applyNumberFormat="1" applyFont="1" applyBorder="1"/>
    <xf numFmtId="38" fontId="9" fillId="13" borderId="26" xfId="1" applyNumberFormat="1" applyFont="1" applyFill="1" applyBorder="1"/>
    <xf numFmtId="164" fontId="9" fillId="6" borderId="1" xfId="1" applyNumberFormat="1" applyFont="1" applyFill="1" applyBorder="1" applyAlignment="1">
      <alignment horizontal="center"/>
    </xf>
    <xf numFmtId="0" fontId="3" fillId="0" borderId="3" xfId="0" applyFont="1" applyBorder="1"/>
    <xf numFmtId="0" fontId="0" fillId="0" borderId="4" xfId="0" applyBorder="1"/>
    <xf numFmtId="0" fontId="0" fillId="0" borderId="39" xfId="0" applyBorder="1"/>
    <xf numFmtId="0" fontId="5" fillId="0" borderId="6" xfId="0" applyFont="1" applyBorder="1" applyAlignment="1">
      <alignment horizontal="center"/>
    </xf>
    <xf numFmtId="0" fontId="0" fillId="0" borderId="0" xfId="0" applyAlignment="1">
      <alignment horizontal="left"/>
    </xf>
    <xf numFmtId="0" fontId="0" fillId="0" borderId="7" xfId="0" applyBorder="1" applyAlignment="1">
      <alignment horizontal="left"/>
    </xf>
    <xf numFmtId="0" fontId="0" fillId="0" borderId="7" xfId="0" applyBorder="1"/>
    <xf numFmtId="0" fontId="5" fillId="0" borderId="0" xfId="0" applyFont="1" applyAlignment="1">
      <alignment horizontal="center"/>
    </xf>
    <xf numFmtId="0" fontId="5" fillId="0" borderId="20" xfId="0" applyFont="1" applyBorder="1" applyAlignment="1">
      <alignment horizontal="center"/>
    </xf>
    <xf numFmtId="0" fontId="0" fillId="0" borderId="8" xfId="0" applyBorder="1" applyAlignment="1">
      <alignment horizontal="left"/>
    </xf>
    <xf numFmtId="15" fontId="0" fillId="0" borderId="8" xfId="0" applyNumberFormat="1" applyBorder="1" applyAlignment="1">
      <alignment horizontal="left"/>
    </xf>
    <xf numFmtId="0" fontId="5" fillId="0" borderId="9" xfId="0" applyFont="1" applyBorder="1" applyAlignment="1">
      <alignment horizontal="center"/>
    </xf>
    <xf numFmtId="0" fontId="0" fillId="0" borderId="10" xfId="0" applyBorder="1"/>
    <xf numFmtId="0" fontId="1" fillId="0" borderId="10" xfId="0" applyFont="1" applyBorder="1" applyAlignment="1">
      <alignment horizontal="center"/>
    </xf>
    <xf numFmtId="0" fontId="5" fillId="0" borderId="10" xfId="0" applyFont="1" applyBorder="1" applyAlignment="1">
      <alignment horizontal="center"/>
    </xf>
    <xf numFmtId="0" fontId="5" fillId="0" borderId="23" xfId="0" applyFont="1" applyBorder="1" applyAlignment="1">
      <alignment horizontal="center"/>
    </xf>
    <xf numFmtId="0" fontId="5" fillId="0" borderId="6" xfId="0" applyFont="1" applyBorder="1" applyAlignment="1">
      <alignment horizontal="left"/>
    </xf>
    <xf numFmtId="0" fontId="4" fillId="0" borderId="0" xfId="0" applyFont="1" applyAlignment="1">
      <alignment horizontal="left"/>
    </xf>
    <xf numFmtId="0" fontId="4" fillId="0" borderId="20" xfId="0" applyFont="1" applyBorder="1" applyAlignment="1">
      <alignment horizontal="left"/>
    </xf>
    <xf numFmtId="164" fontId="3" fillId="0" borderId="0" xfId="1" applyNumberFormat="1" applyFont="1" applyBorder="1"/>
    <xf numFmtId="0" fontId="3" fillId="0" borderId="0" xfId="0" applyFont="1"/>
    <xf numFmtId="0" fontId="28" fillId="0" borderId="9" xfId="0" applyFont="1" applyBorder="1"/>
    <xf numFmtId="0" fontId="28" fillId="0" borderId="10" xfId="0" applyFont="1" applyBorder="1"/>
    <xf numFmtId="0" fontId="28" fillId="0" borderId="23" xfId="0" applyFont="1" applyBorder="1"/>
    <xf numFmtId="164" fontId="1" fillId="0" borderId="40" xfId="1" applyNumberFormat="1" applyBorder="1"/>
    <xf numFmtId="0" fontId="29" fillId="4" borderId="34" xfId="0" applyFont="1" applyFill="1" applyBorder="1"/>
    <xf numFmtId="0" fontId="29" fillId="0" borderId="41" xfId="0" applyFont="1" applyBorder="1" applyAlignment="1">
      <alignment horizontal="center"/>
    </xf>
    <xf numFmtId="0" fontId="29" fillId="0" borderId="1" xfId="0" applyFont="1" applyBorder="1" applyAlignment="1">
      <alignment horizontal="center"/>
    </xf>
    <xf numFmtId="0" fontId="29" fillId="0" borderId="42" xfId="0" applyFont="1" applyBorder="1" applyAlignment="1">
      <alignment horizontal="center"/>
    </xf>
    <xf numFmtId="0" fontId="29" fillId="4" borderId="43" xfId="0" applyFont="1" applyFill="1" applyBorder="1" applyAlignment="1">
      <alignment wrapText="1"/>
    </xf>
    <xf numFmtId="164" fontId="29" fillId="4" borderId="1" xfId="1" applyNumberFormat="1" applyFont="1" applyFill="1" applyBorder="1"/>
    <xf numFmtId="164" fontId="29" fillId="4" borderId="42" xfId="1" applyNumberFormat="1" applyFont="1" applyFill="1" applyBorder="1"/>
    <xf numFmtId="3" fontId="5" fillId="0" borderId="1" xfId="0" applyNumberFormat="1" applyFont="1" applyBorder="1"/>
    <xf numFmtId="164" fontId="28" fillId="0" borderId="1" xfId="1" applyNumberFormat="1" applyFont="1" applyBorder="1"/>
    <xf numFmtId="0" fontId="28" fillId="0" borderId="33" xfId="0" applyFont="1" applyBorder="1" applyAlignment="1">
      <alignment wrapText="1"/>
    </xf>
    <xf numFmtId="0" fontId="28" fillId="0" borderId="43" xfId="0" applyFont="1" applyBorder="1" applyAlignment="1">
      <alignment wrapText="1"/>
    </xf>
    <xf numFmtId="0" fontId="29" fillId="2" borderId="36" xfId="0" applyFont="1" applyFill="1" applyBorder="1" applyAlignment="1">
      <alignment wrapText="1"/>
    </xf>
    <xf numFmtId="164" fontId="29" fillId="2" borderId="37" xfId="1" applyNumberFormat="1" applyFont="1" applyFill="1" applyBorder="1"/>
    <xf numFmtId="44" fontId="1" fillId="0" borderId="0" xfId="2" applyFont="1"/>
    <xf numFmtId="44" fontId="0" fillId="0" borderId="0" xfId="0" applyNumberFormat="1"/>
    <xf numFmtId="0" fontId="4" fillId="0" borderId="3" xfId="0" applyFont="1" applyBorder="1"/>
    <xf numFmtId="0" fontId="4" fillId="0" borderId="4" xfId="0" applyFont="1" applyBorder="1"/>
    <xf numFmtId="0" fontId="4" fillId="0" borderId="39" xfId="0" applyFont="1" applyBorder="1"/>
    <xf numFmtId="0" fontId="0" fillId="0" borderId="8" xfId="0" applyBorder="1"/>
    <xf numFmtId="0" fontId="28" fillId="0" borderId="6" xfId="0" applyFont="1" applyBorder="1"/>
    <xf numFmtId="0" fontId="28" fillId="0" borderId="0" xfId="0" applyFont="1"/>
    <xf numFmtId="15" fontId="28" fillId="0" borderId="0" xfId="0" applyNumberFormat="1" applyFont="1" applyAlignment="1">
      <alignment horizontal="center"/>
    </xf>
    <xf numFmtId="0" fontId="28" fillId="0" borderId="0" xfId="0" applyFont="1" applyAlignment="1">
      <alignment horizontal="center"/>
    </xf>
    <xf numFmtId="0" fontId="28" fillId="0" borderId="20" xfId="0" applyFont="1" applyBorder="1"/>
    <xf numFmtId="0" fontId="29" fillId="0" borderId="16" xfId="0" applyFont="1" applyBorder="1" applyAlignment="1">
      <alignment horizontal="center"/>
    </xf>
    <xf numFmtId="0" fontId="28" fillId="14" borderId="43" xfId="0" applyFont="1" applyFill="1" applyBorder="1" applyAlignment="1">
      <alignment wrapText="1"/>
    </xf>
    <xf numFmtId="164" fontId="28" fillId="0" borderId="42" xfId="1" applyNumberFormat="1" applyFont="1" applyBorder="1"/>
    <xf numFmtId="164" fontId="29" fillId="2" borderId="38" xfId="1" applyNumberFormat="1" applyFont="1" applyFill="1" applyBorder="1"/>
    <xf numFmtId="0" fontId="0" fillId="0" borderId="0" xfId="0" applyAlignment="1">
      <alignment horizontal="right"/>
    </xf>
    <xf numFmtId="0" fontId="29" fillId="4" borderId="11" xfId="0" applyFont="1" applyFill="1" applyBorder="1"/>
    <xf numFmtId="164" fontId="28" fillId="14" borderId="1" xfId="1" applyNumberFormat="1" applyFont="1" applyFill="1" applyBorder="1"/>
    <xf numFmtId="164" fontId="5" fillId="0" borderId="0" xfId="1" applyNumberFormat="1" applyFont="1" applyBorder="1"/>
    <xf numFmtId="0" fontId="5" fillId="0" borderId="0" xfId="0" applyFont="1"/>
    <xf numFmtId="165" fontId="2" fillId="0" borderId="0" xfId="2" applyNumberFormat="1" applyFont="1"/>
    <xf numFmtId="0" fontId="3" fillId="0" borderId="6" xfId="0" applyFont="1" applyBorder="1"/>
    <xf numFmtId="0" fontId="0" fillId="0" borderId="0" xfId="0" applyAlignment="1">
      <alignment horizontal="center"/>
    </xf>
    <xf numFmtId="0" fontId="0" fillId="0" borderId="20" xfId="0" applyBorder="1"/>
    <xf numFmtId="0" fontId="0" fillId="0" borderId="6" xfId="0" applyBorder="1" applyAlignment="1">
      <alignment horizontal="center"/>
    </xf>
    <xf numFmtId="15" fontId="0" fillId="0" borderId="7" xfId="0" applyNumberFormat="1" applyBorder="1" applyAlignment="1">
      <alignment horizontal="left"/>
    </xf>
    <xf numFmtId="0" fontId="0" fillId="0" borderId="9" xfId="0" applyBorder="1" applyAlignment="1">
      <alignment horizontal="center"/>
    </xf>
    <xf numFmtId="0" fontId="0" fillId="0" borderId="10" xfId="0" applyBorder="1" applyAlignment="1">
      <alignment horizontal="center"/>
    </xf>
    <xf numFmtId="0" fontId="0" fillId="0" borderId="23" xfId="0" applyBorder="1" applyAlignment="1">
      <alignment horizontal="center"/>
    </xf>
    <xf numFmtId="0" fontId="5" fillId="0" borderId="0" xfId="0" applyFont="1" applyAlignment="1">
      <alignment horizontal="left"/>
    </xf>
    <xf numFmtId="0" fontId="29" fillId="0" borderId="7" xfId="0" applyFont="1" applyBorder="1" applyAlignment="1">
      <alignment horizontal="center"/>
    </xf>
    <xf numFmtId="0" fontId="29" fillId="0" borderId="1" xfId="0" applyFont="1" applyBorder="1" applyAlignment="1">
      <alignment horizontal="center" wrapText="1"/>
    </xf>
    <xf numFmtId="0" fontId="28" fillId="0" borderId="45" xfId="0" applyFont="1" applyBorder="1"/>
    <xf numFmtId="0" fontId="28" fillId="0" borderId="46" xfId="0" applyFont="1" applyBorder="1" applyAlignment="1">
      <alignment horizontal="center"/>
    </xf>
    <xf numFmtId="0" fontId="28" fillId="0" borderId="1" xfId="0" applyFont="1" applyBorder="1" applyAlignment="1">
      <alignment horizontal="center"/>
    </xf>
    <xf numFmtId="0" fontId="28" fillId="0" borderId="47" xfId="0" applyFont="1" applyBorder="1" applyAlignment="1">
      <alignment horizontal="center"/>
    </xf>
    <xf numFmtId="0" fontId="28" fillId="0" borderId="48" xfId="0" applyFont="1" applyBorder="1" applyAlignment="1">
      <alignment horizontal="center"/>
    </xf>
    <xf numFmtId="164" fontId="28" fillId="0" borderId="1" xfId="1" applyNumberFormat="1" applyFont="1" applyFill="1" applyBorder="1"/>
    <xf numFmtId="164" fontId="31" fillId="0" borderId="1" xfId="1" applyNumberFormat="1" applyFont="1" applyFill="1" applyBorder="1"/>
    <xf numFmtId="164" fontId="31" fillId="0" borderId="1" xfId="1" applyNumberFormat="1" applyFont="1" applyBorder="1"/>
    <xf numFmtId="0" fontId="29" fillId="0" borderId="0" xfId="0" applyFont="1"/>
    <xf numFmtId="165" fontId="30" fillId="0" borderId="0" xfId="2" applyNumberFormat="1" applyFont="1"/>
    <xf numFmtId="0" fontId="0" fillId="0" borderId="6" xfId="0" applyBorder="1" applyAlignment="1">
      <alignment horizontal="right"/>
    </xf>
    <xf numFmtId="168" fontId="0" fillId="0" borderId="7" xfId="0" applyNumberFormat="1" applyBorder="1" applyAlignment="1">
      <alignment horizontal="left"/>
    </xf>
    <xf numFmtId="0" fontId="0" fillId="0" borderId="9" xfId="0" applyBorder="1"/>
    <xf numFmtId="0" fontId="0" fillId="0" borderId="23" xfId="0" applyBorder="1"/>
    <xf numFmtId="0" fontId="29" fillId="0" borderId="49" xfId="0" applyFont="1" applyBorder="1" applyAlignment="1">
      <alignment horizontal="center"/>
    </xf>
    <xf numFmtId="0" fontId="3" fillId="0" borderId="20" xfId="0" applyFont="1" applyBorder="1" applyAlignment="1">
      <alignment horizontal="center"/>
    </xf>
    <xf numFmtId="0" fontId="28" fillId="0" borderId="43" xfId="0" applyFont="1" applyBorder="1"/>
    <xf numFmtId="0" fontId="29" fillId="0" borderId="26" xfId="0" applyFont="1" applyBorder="1" applyAlignment="1">
      <alignment horizontal="center"/>
    </xf>
    <xf numFmtId="0" fontId="29" fillId="0" borderId="35" xfId="0" applyFont="1" applyBorder="1" applyAlignment="1">
      <alignment horizontal="center"/>
    </xf>
    <xf numFmtId="164" fontId="28" fillId="0" borderId="42" xfId="1" applyNumberFormat="1" applyFont="1" applyFill="1" applyBorder="1"/>
    <xf numFmtId="164" fontId="29" fillId="0" borderId="1" xfId="1" applyNumberFormat="1" applyFont="1" applyFill="1" applyBorder="1"/>
    <xf numFmtId="164" fontId="29" fillId="0" borderId="42" xfId="1" applyNumberFormat="1" applyFont="1" applyFill="1" applyBorder="1"/>
    <xf numFmtId="164" fontId="31" fillId="14" borderId="1" xfId="1" applyNumberFormat="1" applyFont="1" applyFill="1" applyBorder="1"/>
    <xf numFmtId="44" fontId="3" fillId="0" borderId="0" xfId="2" applyFont="1" applyFill="1" applyBorder="1"/>
    <xf numFmtId="44" fontId="3" fillId="0" borderId="0" xfId="0" applyNumberFormat="1" applyFont="1"/>
    <xf numFmtId="165" fontId="3" fillId="0" borderId="0" xfId="2" applyNumberFormat="1" applyFont="1" applyFill="1" applyBorder="1"/>
    <xf numFmtId="165" fontId="3" fillId="0" borderId="0" xfId="2" applyNumberFormat="1" applyFont="1" applyFill="1" applyBorder="1" applyAlignment="1">
      <alignment horizontal="center"/>
    </xf>
    <xf numFmtId="165" fontId="3" fillId="0" borderId="0" xfId="2" applyNumberFormat="1" applyFont="1"/>
    <xf numFmtId="0" fontId="28" fillId="0" borderId="1" xfId="0" applyFont="1" applyBorder="1" applyAlignment="1">
      <alignment wrapText="1"/>
    </xf>
    <xf numFmtId="166" fontId="10" fillId="0" borderId="22" xfId="1" applyNumberFormat="1" applyFont="1" applyBorder="1"/>
    <xf numFmtId="49" fontId="22" fillId="10" borderId="1" xfId="1" applyNumberFormat="1" applyFont="1" applyFill="1" applyBorder="1" applyAlignment="1">
      <alignment horizontal="center" vertical="center"/>
    </xf>
    <xf numFmtId="49" fontId="9" fillId="10" borderId="1" xfId="1" applyNumberFormat="1" applyFont="1" applyFill="1" applyBorder="1" applyAlignment="1">
      <alignment horizontal="center" vertical="center" wrapText="1"/>
    </xf>
    <xf numFmtId="49" fontId="9" fillId="10" borderId="1" xfId="0" applyNumberFormat="1" applyFont="1" applyFill="1" applyBorder="1" applyAlignment="1">
      <alignment horizontal="center" vertical="center" wrapText="1"/>
    </xf>
    <xf numFmtId="0" fontId="0" fillId="0" borderId="3" xfId="0" applyBorder="1"/>
    <xf numFmtId="0" fontId="0" fillId="0" borderId="6" xfId="0" applyBorder="1"/>
    <xf numFmtId="0" fontId="30" fillId="0" borderId="0" xfId="0" applyFont="1" applyAlignment="1">
      <alignment wrapText="1"/>
    </xf>
    <xf numFmtId="0" fontId="28" fillId="0" borderId="1" xfId="0" applyFont="1" applyBorder="1"/>
    <xf numFmtId="0" fontId="33" fillId="0" borderId="3" xfId="0" applyFont="1" applyBorder="1" applyAlignment="1">
      <alignment vertical="center"/>
    </xf>
    <xf numFmtId="0" fontId="0" fillId="0" borderId="39" xfId="0" applyBorder="1" applyAlignment="1">
      <alignment horizontal="center" vertical="center"/>
    </xf>
    <xf numFmtId="0" fontId="0" fillId="0" borderId="0" xfId="0" applyAlignment="1">
      <alignment vertical="center"/>
    </xf>
    <xf numFmtId="0" fontId="32" fillId="0" borderId="6" xfId="0" applyFont="1" applyBorder="1" applyAlignment="1">
      <alignment vertical="center"/>
    </xf>
    <xf numFmtId="0" fontId="0" fillId="0" borderId="20" xfId="0" applyBorder="1" applyAlignment="1">
      <alignment horizontal="center" vertical="center"/>
    </xf>
    <xf numFmtId="0" fontId="3" fillId="0" borderId="16" xfId="0" applyFont="1" applyBorder="1" applyAlignment="1">
      <alignment vertical="center"/>
    </xf>
    <xf numFmtId="0" fontId="5" fillId="0" borderId="16" xfId="0" applyFont="1" applyBorder="1" applyAlignment="1">
      <alignment horizontal="center" vertical="center"/>
    </xf>
    <xf numFmtId="0" fontId="3" fillId="0" borderId="1" xfId="0" applyFont="1" applyBorder="1" applyAlignment="1">
      <alignment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3" fillId="0" borderId="1" xfId="0" applyFont="1" applyBorder="1" applyAlignment="1">
      <alignment vertical="center" wrapText="1"/>
    </xf>
    <xf numFmtId="0" fontId="3" fillId="0" borderId="15" xfId="0" applyFont="1" applyBorder="1" applyAlignment="1">
      <alignment vertical="center" wrapText="1"/>
    </xf>
    <xf numFmtId="0" fontId="5" fillId="0" borderId="15" xfId="0" applyFont="1" applyBorder="1" applyAlignment="1">
      <alignment horizontal="center" vertical="center"/>
    </xf>
    <xf numFmtId="0" fontId="5" fillId="0" borderId="50" xfId="0" applyFont="1" applyBorder="1" applyAlignment="1">
      <alignment vertical="center"/>
    </xf>
    <xf numFmtId="0" fontId="5" fillId="0" borderId="51" xfId="0" applyFont="1" applyBorder="1" applyAlignment="1">
      <alignment horizontal="center" vertical="center"/>
    </xf>
    <xf numFmtId="0" fontId="5" fillId="0" borderId="47" xfId="0" applyFont="1" applyBorder="1" applyAlignment="1">
      <alignment horizontal="center" vertical="center"/>
    </xf>
    <xf numFmtId="0" fontId="3" fillId="0" borderId="25" xfId="0" applyFont="1" applyBorder="1" applyAlignment="1">
      <alignment vertical="center"/>
    </xf>
    <xf numFmtId="0" fontId="5" fillId="0" borderId="27" xfId="0" applyFont="1" applyBorder="1" applyAlignment="1">
      <alignment horizontal="center" vertical="center"/>
    </xf>
    <xf numFmtId="0" fontId="5" fillId="0" borderId="25" xfId="0" applyFont="1" applyBorder="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0" fillId="0" borderId="0" xfId="0" applyAlignment="1">
      <alignment horizontal="center" vertical="center"/>
    </xf>
    <xf numFmtId="0" fontId="9" fillId="15" borderId="1" xfId="1" applyNumberFormat="1" applyFont="1" applyFill="1" applyBorder="1" applyAlignment="1">
      <alignment horizontal="left" vertical="center" wrapText="1"/>
    </xf>
    <xf numFmtId="38" fontId="9" fillId="15" borderId="1" xfId="1" applyNumberFormat="1" applyFont="1" applyFill="1" applyBorder="1"/>
    <xf numFmtId="0" fontId="0" fillId="15" borderId="0" xfId="0" applyFill="1"/>
    <xf numFmtId="0" fontId="35" fillId="0" borderId="0" xfId="0" applyFont="1"/>
    <xf numFmtId="165" fontId="35" fillId="0" borderId="1" xfId="2" applyNumberFormat="1" applyFont="1" applyFill="1" applyBorder="1" applyAlignment="1">
      <alignment vertical="center"/>
    </xf>
    <xf numFmtId="44" fontId="36" fillId="0" borderId="1" xfId="2" applyFont="1" applyBorder="1" applyAlignment="1">
      <alignment horizontal="center" vertical="center"/>
    </xf>
    <xf numFmtId="49" fontId="9" fillId="11" borderId="1" xfId="1" applyNumberFormat="1" applyFont="1" applyFill="1" applyBorder="1" applyAlignment="1">
      <alignment horizontal="center" vertical="center" wrapText="1"/>
    </xf>
    <xf numFmtId="0" fontId="29" fillId="16" borderId="33" xfId="0" applyFont="1" applyFill="1" applyBorder="1"/>
    <xf numFmtId="0" fontId="29" fillId="16" borderId="1" xfId="0" applyFont="1" applyFill="1" applyBorder="1" applyAlignment="1">
      <alignment horizontal="center"/>
    </xf>
    <xf numFmtId="0" fontId="29" fillId="16" borderId="42" xfId="0" applyFont="1" applyFill="1" applyBorder="1" applyAlignment="1">
      <alignment horizontal="center"/>
    </xf>
    <xf numFmtId="0" fontId="28" fillId="16" borderId="33" xfId="0" applyFont="1" applyFill="1" applyBorder="1"/>
    <xf numFmtId="0" fontId="29" fillId="16" borderId="16" xfId="0" applyFont="1" applyFill="1" applyBorder="1" applyAlignment="1">
      <alignment horizontal="center"/>
    </xf>
    <xf numFmtId="0" fontId="29" fillId="16" borderId="16" xfId="0" applyFont="1" applyFill="1" applyBorder="1" applyAlignment="1">
      <alignment horizontal="center" wrapText="1"/>
    </xf>
    <xf numFmtId="0" fontId="29" fillId="16" borderId="41" xfId="0" applyFont="1" applyFill="1" applyBorder="1" applyAlignment="1">
      <alignment horizontal="center"/>
    </xf>
    <xf numFmtId="0" fontId="29" fillId="0" borderId="27" xfId="0" applyFont="1" applyBorder="1" applyAlignment="1">
      <alignment horizontal="center"/>
    </xf>
    <xf numFmtId="0" fontId="29" fillId="4" borderId="28" xfId="0" applyFont="1" applyFill="1" applyBorder="1"/>
    <xf numFmtId="0" fontId="28" fillId="0" borderId="52" xfId="0" applyFont="1" applyBorder="1"/>
    <xf numFmtId="0" fontId="29" fillId="0" borderId="16" xfId="0" applyFont="1" applyBorder="1" applyAlignment="1">
      <alignment horizontal="left"/>
    </xf>
    <xf numFmtId="0" fontId="28" fillId="14" borderId="43" xfId="0" applyFont="1" applyFill="1" applyBorder="1" applyAlignment="1">
      <alignment horizontal="left" wrapText="1" indent="1"/>
    </xf>
    <xf numFmtId="164" fontId="28" fillId="14" borderId="33" xfId="1" applyNumberFormat="1" applyFont="1" applyFill="1" applyBorder="1"/>
    <xf numFmtId="164" fontId="28" fillId="14" borderId="34" xfId="1" applyNumberFormat="1" applyFont="1" applyFill="1" applyBorder="1"/>
    <xf numFmtId="0" fontId="29" fillId="14" borderId="43" xfId="0" applyFont="1" applyFill="1" applyBorder="1" applyAlignment="1">
      <alignment wrapText="1"/>
    </xf>
    <xf numFmtId="164" fontId="3" fillId="0" borderId="1" xfId="1" applyNumberFormat="1" applyFont="1" applyFill="1" applyBorder="1"/>
    <xf numFmtId="164" fontId="3" fillId="5" borderId="1" xfId="1" applyNumberFormat="1" applyFont="1" applyFill="1" applyBorder="1"/>
    <xf numFmtId="164" fontId="3" fillId="5" borderId="1" xfId="0" applyNumberFormat="1" applyFont="1" applyFill="1" applyBorder="1"/>
    <xf numFmtId="0" fontId="3" fillId="4" borderId="1" xfId="0" applyFont="1" applyFill="1" applyBorder="1"/>
    <xf numFmtId="164" fontId="3" fillId="4" borderId="1" xfId="1" applyNumberFormat="1" applyFont="1" applyFill="1" applyBorder="1"/>
    <xf numFmtId="0" fontId="3" fillId="0" borderId="1" xfId="0" applyFont="1" applyBorder="1"/>
    <xf numFmtId="0" fontId="3" fillId="5" borderId="1" xfId="0" applyFont="1" applyFill="1" applyBorder="1"/>
    <xf numFmtId="49" fontId="22" fillId="2" borderId="1" xfId="1" applyNumberFormat="1" applyFont="1" applyFill="1" applyBorder="1" applyAlignment="1">
      <alignment horizontal="center"/>
    </xf>
    <xf numFmtId="49" fontId="9" fillId="4" borderId="1" xfId="0"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0" fontId="3" fillId="0" borderId="17" xfId="0" applyFont="1" applyBorder="1" applyAlignment="1">
      <alignment vertical="center"/>
    </xf>
    <xf numFmtId="49" fontId="22" fillId="2" borderId="26" xfId="1" applyNumberFormat="1" applyFont="1" applyFill="1" applyBorder="1" applyAlignment="1">
      <alignment horizontal="center"/>
    </xf>
    <xf numFmtId="0" fontId="3" fillId="2" borderId="15" xfId="0" applyFont="1" applyFill="1" applyBorder="1" applyAlignment="1">
      <alignment horizontal="center" vertical="center" wrapText="1"/>
    </xf>
    <xf numFmtId="49" fontId="9" fillId="2" borderId="1" xfId="1" applyNumberFormat="1" applyFont="1" applyFill="1" applyBorder="1" applyAlignment="1">
      <alignment horizontal="center" vertical="center" wrapText="1"/>
    </xf>
    <xf numFmtId="164" fontId="25" fillId="3" borderId="1" xfId="1" applyNumberFormat="1" applyFont="1" applyFill="1" applyBorder="1" applyAlignment="1">
      <alignment horizontal="center" vertical="center" wrapText="1"/>
    </xf>
    <xf numFmtId="49" fontId="22" fillId="4" borderId="1" xfId="1" applyNumberFormat="1" applyFont="1" applyFill="1" applyBorder="1" applyAlignment="1">
      <alignment horizontal="center"/>
    </xf>
    <xf numFmtId="49" fontId="22" fillId="2" borderId="1" xfId="1" applyNumberFormat="1" applyFont="1" applyFill="1" applyBorder="1" applyAlignment="1">
      <alignment horizontal="center"/>
    </xf>
    <xf numFmtId="49" fontId="9" fillId="4" borderId="1" xfId="0"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39" xfId="0" applyFont="1" applyBorder="1" applyAlignment="1">
      <alignment horizontal="left"/>
    </xf>
    <xf numFmtId="0" fontId="3" fillId="0" borderId="0" xfId="0" applyFont="1"/>
    <xf numFmtId="0" fontId="29" fillId="2" borderId="21" xfId="0" applyFont="1" applyFill="1" applyBorder="1" applyAlignment="1">
      <alignment horizontal="center" vertical="center" wrapText="1"/>
    </xf>
    <xf numFmtId="0" fontId="0" fillId="0" borderId="59" xfId="0" applyBorder="1" applyAlignment="1">
      <alignment horizontal="center" vertical="center"/>
    </xf>
    <xf numFmtId="0" fontId="29" fillId="2" borderId="28" xfId="0" applyFont="1" applyFill="1" applyBorder="1" applyAlignment="1">
      <alignment horizontal="center" vertical="center" wrapText="1"/>
    </xf>
    <xf numFmtId="0" fontId="0" fillId="0" borderId="52" xfId="0" applyBorder="1" applyAlignment="1">
      <alignment horizontal="center" vertical="center"/>
    </xf>
    <xf numFmtId="0" fontId="29" fillId="2" borderId="42" xfId="0" applyFont="1" applyFill="1" applyBorder="1" applyAlignment="1">
      <alignment horizontal="center" vertical="center" wrapText="1"/>
    </xf>
    <xf numFmtId="0" fontId="0" fillId="0" borderId="42" xfId="0" applyBorder="1" applyAlignment="1">
      <alignment horizontal="center" vertical="center" wrapText="1"/>
    </xf>
    <xf numFmtId="0" fontId="29" fillId="2" borderId="15" xfId="0" applyFont="1" applyFill="1" applyBorder="1" applyAlignment="1">
      <alignment horizontal="center" vertical="center" wrapText="1"/>
    </xf>
    <xf numFmtId="0" fontId="29" fillId="2" borderId="16"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0" fillId="0" borderId="16" xfId="0" applyBorder="1" applyAlignment="1">
      <alignment horizontal="center" vertical="center" wrapText="1"/>
    </xf>
    <xf numFmtId="0" fontId="0" fillId="2" borderId="16" xfId="0" applyFill="1" applyBorder="1" applyAlignment="1">
      <alignment horizontal="center" vertical="center" wrapText="1"/>
    </xf>
    <xf numFmtId="0" fontId="28" fillId="0" borderId="11" xfId="0" applyFont="1" applyBorder="1"/>
    <xf numFmtId="0" fontId="28" fillId="0" borderId="44" xfId="0" applyFont="1" applyBorder="1"/>
    <xf numFmtId="0" fontId="29" fillId="2" borderId="1" xfId="0" applyFont="1" applyFill="1" applyBorder="1" applyAlignment="1">
      <alignment horizontal="center" vertical="center" wrapText="1"/>
    </xf>
    <xf numFmtId="0" fontId="0" fillId="0" borderId="1" xfId="0" applyBorder="1" applyAlignment="1">
      <alignment horizontal="center" vertical="center" wrapText="1"/>
    </xf>
    <xf numFmtId="0" fontId="29" fillId="2" borderId="53" xfId="0" applyFont="1" applyFill="1" applyBorder="1" applyAlignment="1">
      <alignment horizontal="center" vertical="center" wrapText="1"/>
    </xf>
    <xf numFmtId="0" fontId="0" fillId="2" borderId="54" xfId="0" applyFill="1" applyBorder="1" applyAlignment="1">
      <alignment horizontal="center" vertical="center" wrapText="1"/>
    </xf>
    <xf numFmtId="0" fontId="29" fillId="2" borderId="55" xfId="0" applyFont="1" applyFill="1" applyBorder="1" applyAlignment="1">
      <alignment horizontal="center" vertical="center" wrapText="1"/>
    </xf>
    <xf numFmtId="0" fontId="0" fillId="2" borderId="37" xfId="0" applyFill="1" applyBorder="1" applyAlignment="1">
      <alignment horizontal="center" vertical="center" wrapText="1"/>
    </xf>
    <xf numFmtId="0" fontId="28" fillId="2" borderId="56" xfId="0" applyFont="1" applyFill="1" applyBorder="1"/>
    <xf numFmtId="0" fontId="28" fillId="2" borderId="36" xfId="0" applyFont="1" applyFill="1" applyBorder="1"/>
    <xf numFmtId="0" fontId="29" fillId="2" borderId="57" xfId="0" applyFont="1" applyFill="1" applyBorder="1" applyAlignment="1">
      <alignment horizontal="center" vertical="center" wrapText="1"/>
    </xf>
    <xf numFmtId="0" fontId="0" fillId="0" borderId="38" xfId="0" applyBorder="1" applyAlignment="1">
      <alignment horizontal="center" vertical="center" wrapText="1"/>
    </xf>
    <xf numFmtId="0" fontId="37" fillId="2" borderId="58" xfId="0" applyFont="1" applyFill="1" applyBorder="1" applyAlignment="1">
      <alignment horizontal="center" vertical="center" wrapText="1"/>
    </xf>
    <xf numFmtId="0" fontId="37" fillId="2" borderId="41" xfId="0" applyFont="1" applyFill="1" applyBorder="1" applyAlignment="1">
      <alignment horizontal="center" vertical="center" wrapText="1"/>
    </xf>
    <xf numFmtId="0" fontId="37" fillId="2" borderId="53" xfId="0" applyFont="1" applyFill="1" applyBorder="1" applyAlignment="1">
      <alignment horizontal="center" vertical="center" wrapText="1"/>
    </xf>
    <xf numFmtId="0" fontId="37" fillId="2" borderId="16" xfId="0" applyFont="1" applyFill="1" applyBorder="1" applyAlignment="1">
      <alignment horizontal="center" vertical="center" wrapText="1"/>
    </xf>
    <xf numFmtId="0" fontId="29" fillId="2" borderId="60" xfId="0" applyFont="1" applyFill="1" applyBorder="1" applyAlignment="1">
      <alignment horizontal="center" vertical="center" wrapText="1"/>
    </xf>
    <xf numFmtId="0" fontId="29" fillId="2" borderId="61" xfId="0" applyFont="1" applyFill="1" applyBorder="1" applyAlignment="1">
      <alignment horizontal="center" vertical="center" wrapText="1"/>
    </xf>
    <xf numFmtId="0" fontId="29" fillId="2" borderId="25" xfId="0" applyFont="1" applyFill="1" applyBorder="1" applyAlignment="1">
      <alignment horizontal="center" vertical="center" wrapText="1"/>
    </xf>
    <xf numFmtId="0" fontId="29" fillId="2" borderId="27" xfId="0" applyFont="1" applyFill="1" applyBorder="1" applyAlignment="1">
      <alignment horizontal="center" vertical="center" wrapText="1"/>
    </xf>
    <xf numFmtId="0" fontId="3" fillId="0" borderId="17" xfId="0" applyFont="1" applyBorder="1" applyAlignment="1">
      <alignment vertical="center"/>
    </xf>
    <xf numFmtId="0" fontId="3" fillId="0" borderId="47" xfId="0" applyFont="1" applyBorder="1" applyAlignment="1">
      <alignment vertical="center"/>
    </xf>
    <xf numFmtId="0" fontId="3" fillId="0" borderId="50" xfId="0" applyFont="1" applyBorder="1" applyAlignment="1">
      <alignment vertical="center"/>
    </xf>
    <xf numFmtId="0" fontId="3" fillId="0" borderId="51" xfId="0" applyFont="1" applyBorder="1" applyAlignment="1">
      <alignment vertical="center"/>
    </xf>
    <xf numFmtId="0" fontId="33" fillId="0" borderId="9" xfId="0" applyFont="1" applyBorder="1" applyAlignment="1">
      <alignment horizontal="center" vertical="center"/>
    </xf>
    <xf numFmtId="0" fontId="33" fillId="0" borderId="23" xfId="0" applyFont="1" applyBorder="1" applyAlignment="1">
      <alignment horizontal="center" vertical="center"/>
    </xf>
    <xf numFmtId="0" fontId="3" fillId="2" borderId="1" xfId="0" applyFont="1" applyFill="1" applyBorder="1" applyAlignment="1">
      <alignment vertical="center" wrapText="1"/>
    </xf>
    <xf numFmtId="0" fontId="0" fillId="2" borderId="1" xfId="0" applyFill="1" applyBorder="1" applyAlignment="1">
      <alignment vertical="center"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49" fontId="9" fillId="2" borderId="27" xfId="1" applyNumberFormat="1" applyFont="1" applyFill="1" applyBorder="1" applyAlignment="1">
      <alignment horizontal="center" vertical="center" wrapText="1"/>
    </xf>
    <xf numFmtId="49" fontId="9" fillId="2" borderId="26" xfId="1" applyNumberFormat="1" applyFont="1" applyFill="1" applyBorder="1" applyAlignment="1">
      <alignment horizontal="center" vertical="center" wrapText="1"/>
    </xf>
    <xf numFmtId="49" fontId="22" fillId="10" borderId="56" xfId="0" applyNumberFormat="1" applyFont="1" applyFill="1" applyBorder="1" applyAlignment="1">
      <alignment horizontal="center" vertical="center"/>
    </xf>
    <xf numFmtId="49" fontId="22" fillId="10" borderId="55" xfId="0" applyNumberFormat="1" applyFont="1" applyFill="1" applyBorder="1" applyAlignment="1">
      <alignment horizontal="center" vertical="center"/>
    </xf>
    <xf numFmtId="49" fontId="22" fillId="10" borderId="58" xfId="0" applyNumberFormat="1" applyFont="1" applyFill="1" applyBorder="1" applyAlignment="1">
      <alignment horizontal="center" vertical="center"/>
    </xf>
    <xf numFmtId="49" fontId="22" fillId="4" borderId="56" xfId="1" applyNumberFormat="1" applyFont="1" applyFill="1" applyBorder="1" applyAlignment="1">
      <alignment horizontal="center"/>
    </xf>
    <xf numFmtId="49" fontId="22" fillId="4" borderId="55" xfId="1" applyNumberFormat="1" applyFont="1" applyFill="1" applyBorder="1" applyAlignment="1">
      <alignment horizontal="center"/>
    </xf>
    <xf numFmtId="49" fontId="22" fillId="4" borderId="58" xfId="1" applyNumberFormat="1" applyFont="1" applyFill="1" applyBorder="1" applyAlignment="1">
      <alignment horizontal="center"/>
    </xf>
    <xf numFmtId="49" fontId="22" fillId="2" borderId="26" xfId="1" applyNumberFormat="1" applyFont="1" applyFill="1" applyBorder="1" applyAlignment="1">
      <alignment horizontal="center"/>
    </xf>
    <xf numFmtId="49" fontId="9" fillId="2" borderId="50" xfId="0" applyNumberFormat="1" applyFont="1" applyFill="1" applyBorder="1" applyAlignment="1">
      <alignment horizontal="center" vertical="center" wrapText="1"/>
    </xf>
    <xf numFmtId="49" fontId="9" fillId="2" borderId="25" xfId="0" applyNumberFormat="1" applyFont="1" applyFill="1" applyBorder="1" applyAlignment="1">
      <alignment horizontal="center" vertical="center" wrapText="1"/>
    </xf>
    <xf numFmtId="49" fontId="9" fillId="2" borderId="30" xfId="0" applyNumberFormat="1" applyFont="1" applyFill="1" applyBorder="1" applyAlignment="1">
      <alignment horizontal="center" vertical="center" wrapText="1"/>
    </xf>
    <xf numFmtId="49" fontId="9" fillId="2" borderId="29" xfId="0" applyNumberFormat="1" applyFont="1" applyFill="1" applyBorder="1" applyAlignment="1">
      <alignment horizontal="center" vertical="center" wrapText="1"/>
    </xf>
    <xf numFmtId="49" fontId="9" fillId="4" borderId="34" xfId="0" applyNumberFormat="1" applyFont="1" applyFill="1" applyBorder="1" applyAlignment="1">
      <alignment horizontal="center" vertical="center" wrapText="1"/>
    </xf>
    <xf numFmtId="49" fontId="9" fillId="4" borderId="16" xfId="0" applyNumberFormat="1" applyFont="1" applyFill="1" applyBorder="1" applyAlignment="1">
      <alignment horizontal="center" vertical="center" wrapText="1"/>
    </xf>
    <xf numFmtId="49" fontId="9" fillId="4" borderId="25" xfId="0" applyNumberFormat="1" applyFont="1" applyFill="1" applyBorder="1" applyAlignment="1">
      <alignment horizontal="center" vertical="center" wrapText="1"/>
    </xf>
    <xf numFmtId="167" fontId="3" fillId="2" borderId="15" xfId="1" applyNumberFormat="1" applyFont="1" applyFill="1" applyBorder="1" applyAlignment="1">
      <alignment horizontal="center" vertical="center" wrapText="1"/>
    </xf>
    <xf numFmtId="167" fontId="3" fillId="2" borderId="16" xfId="1" applyNumberFormat="1" applyFont="1" applyFill="1" applyBorder="1" applyAlignment="1">
      <alignment horizontal="center" vertical="center" wrapText="1"/>
    </xf>
    <xf numFmtId="0" fontId="17" fillId="10" borderId="53" xfId="0" applyFont="1" applyFill="1" applyBorder="1" applyAlignment="1">
      <alignment horizontal="center" vertical="center" wrapText="1"/>
    </xf>
    <xf numFmtId="0" fontId="17" fillId="10" borderId="16"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15" fillId="4" borderId="24" xfId="0" applyFont="1" applyFill="1" applyBorder="1" applyAlignment="1">
      <alignment horizontal="center" vertical="center" wrapText="1"/>
    </xf>
    <xf numFmtId="0" fontId="15" fillId="4" borderId="8" xfId="0" applyFont="1" applyFill="1" applyBorder="1" applyAlignment="1">
      <alignment horizontal="center" vertical="center" wrapText="1"/>
    </xf>
    <xf numFmtId="0" fontId="15" fillId="4" borderId="26" xfId="0" applyFont="1" applyFill="1" applyBorder="1" applyAlignment="1">
      <alignment horizontal="center" vertical="center" wrapText="1"/>
    </xf>
    <xf numFmtId="0" fontId="3" fillId="2" borderId="24" xfId="0" applyFont="1" applyFill="1" applyBorder="1" applyAlignment="1">
      <alignment vertical="center" wrapText="1"/>
    </xf>
    <xf numFmtId="0" fontId="0" fillId="0" borderId="26" xfId="0" applyBorder="1" applyAlignment="1">
      <alignment vertical="center" wrapText="1"/>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2"/>
    <pageSetUpPr fitToPage="1"/>
  </sheetPr>
  <dimension ref="A1:R91"/>
  <sheetViews>
    <sheetView zoomScale="75" workbookViewId="0">
      <pane xSplit="1" ySplit="15" topLeftCell="B16" activePane="bottomRight" state="frozen"/>
      <selection pane="topRight" activeCell="A3" sqref="A3:C3"/>
      <selection pane="bottomLeft" activeCell="A3" sqref="A3:C3"/>
      <selection pane="bottomRight" activeCell="B6" sqref="B6"/>
    </sheetView>
  </sheetViews>
  <sheetFormatPr defaultRowHeight="12.75" outlineLevelRow="2" outlineLevelCol="1" x14ac:dyDescent="0.2"/>
  <cols>
    <col min="1" max="1" width="42.42578125" customWidth="1"/>
    <col min="2" max="2" width="24.85546875" customWidth="1"/>
    <col min="3" max="3" width="18.7109375" customWidth="1"/>
    <col min="4" max="6" width="15.28515625" customWidth="1" outlineLevel="1"/>
    <col min="7" max="15" width="15.28515625" customWidth="1"/>
    <col min="16" max="16" width="16.28515625" customWidth="1"/>
    <col min="17" max="17" width="17.7109375" customWidth="1"/>
    <col min="18" max="18" width="20.140625" customWidth="1"/>
  </cols>
  <sheetData>
    <row r="1" spans="1:18" ht="13.5" outlineLevel="1" thickBot="1" x14ac:dyDescent="0.25"/>
    <row r="2" spans="1:18" ht="13.5" outlineLevel="1" thickBot="1" x14ac:dyDescent="0.25">
      <c r="A2" s="101" t="s">
        <v>0</v>
      </c>
      <c r="B2" s="102"/>
      <c r="C2" s="103"/>
      <c r="D2" s="104"/>
      <c r="E2" s="104"/>
      <c r="F2" s="104"/>
      <c r="G2" s="104"/>
      <c r="H2" s="105"/>
      <c r="I2" s="105"/>
      <c r="J2" s="105"/>
      <c r="K2" s="105"/>
      <c r="L2" s="105"/>
      <c r="M2" s="105"/>
      <c r="N2" s="105"/>
      <c r="O2" s="105"/>
      <c r="P2" s="105"/>
      <c r="Q2" s="105"/>
      <c r="R2" s="106"/>
    </row>
    <row r="3" spans="1:18" ht="13.5" outlineLevel="1" thickBot="1" x14ac:dyDescent="0.25">
      <c r="A3" s="107"/>
      <c r="B3" s="108"/>
      <c r="C3" s="103"/>
      <c r="D3" s="104"/>
      <c r="E3" s="104"/>
      <c r="F3" s="104"/>
      <c r="G3" s="104"/>
      <c r="H3" s="105"/>
      <c r="I3" s="105"/>
      <c r="J3" s="105"/>
      <c r="K3" s="103"/>
      <c r="L3" s="103"/>
      <c r="M3" s="105"/>
      <c r="N3" s="109"/>
      <c r="O3" s="109"/>
      <c r="P3" s="109"/>
      <c r="Q3" s="105"/>
      <c r="R3" s="106"/>
    </row>
    <row r="4" spans="1:18" outlineLevel="1" x14ac:dyDescent="0.2">
      <c r="A4" s="110" t="s">
        <v>1</v>
      </c>
      <c r="B4" s="111" t="s">
        <v>2</v>
      </c>
      <c r="C4" s="103"/>
      <c r="D4" s="112"/>
      <c r="E4" s="104"/>
      <c r="F4" s="113"/>
      <c r="G4" s="104"/>
      <c r="H4" s="105"/>
      <c r="I4" s="105"/>
      <c r="J4" s="105"/>
      <c r="K4" s="105"/>
      <c r="L4" s="105"/>
      <c r="M4" s="105"/>
      <c r="N4" s="109"/>
      <c r="O4" s="105"/>
      <c r="P4" s="105"/>
      <c r="Q4" s="105"/>
      <c r="R4" s="106"/>
    </row>
    <row r="5" spans="1:18" outlineLevel="1" x14ac:dyDescent="0.2">
      <c r="A5" s="114" t="s">
        <v>3</v>
      </c>
      <c r="B5" s="115" t="s">
        <v>4</v>
      </c>
      <c r="C5" s="103"/>
      <c r="D5" s="112"/>
      <c r="E5" s="104"/>
      <c r="F5" s="113"/>
      <c r="G5" s="104"/>
      <c r="H5" s="105"/>
      <c r="I5" s="105"/>
      <c r="J5" s="105"/>
      <c r="K5" s="105"/>
      <c r="L5" s="105"/>
      <c r="M5" s="105"/>
      <c r="N5" s="109"/>
      <c r="O5" s="105"/>
      <c r="P5" s="105"/>
      <c r="Q5" s="105"/>
      <c r="R5" s="106"/>
    </row>
    <row r="6" spans="1:18" outlineLevel="1" x14ac:dyDescent="0.2">
      <c r="A6" s="114" t="s">
        <v>5</v>
      </c>
      <c r="B6" s="115" t="s">
        <v>6</v>
      </c>
      <c r="C6" s="103"/>
      <c r="D6" s="112"/>
      <c r="E6" s="104"/>
      <c r="F6" s="113"/>
      <c r="G6" s="104"/>
      <c r="H6" s="105"/>
      <c r="I6" s="105"/>
      <c r="J6" s="105"/>
      <c r="K6" s="105"/>
      <c r="L6" s="105"/>
      <c r="M6" s="105"/>
      <c r="N6" s="109"/>
      <c r="O6" s="105"/>
      <c r="P6" s="105"/>
      <c r="Q6" s="105"/>
      <c r="R6" s="106"/>
    </row>
    <row r="7" spans="1:18" outlineLevel="1" x14ac:dyDescent="0.2">
      <c r="A7" s="114" t="s">
        <v>7</v>
      </c>
      <c r="B7" s="115" t="s">
        <v>8</v>
      </c>
      <c r="C7" s="103"/>
      <c r="D7" s="112"/>
      <c r="E7" s="104"/>
      <c r="F7" s="113"/>
      <c r="G7" s="104"/>
      <c r="H7" s="105"/>
      <c r="I7" s="105"/>
      <c r="J7" s="105"/>
      <c r="K7" s="105"/>
      <c r="L7" s="105"/>
      <c r="M7" s="105"/>
      <c r="N7" s="109"/>
      <c r="O7" s="105"/>
      <c r="P7" s="105"/>
      <c r="Q7" s="105"/>
      <c r="R7" s="106"/>
    </row>
    <row r="8" spans="1:18" outlineLevel="1" x14ac:dyDescent="0.2">
      <c r="A8" s="114" t="s">
        <v>9</v>
      </c>
      <c r="B8" s="116" t="s">
        <v>10</v>
      </c>
      <c r="C8" s="103"/>
      <c r="D8" s="112"/>
      <c r="E8" s="104"/>
      <c r="F8" s="113"/>
      <c r="G8" s="104"/>
      <c r="H8" s="105"/>
      <c r="I8" s="105"/>
      <c r="J8" s="105"/>
      <c r="K8" s="105"/>
      <c r="L8" s="105"/>
      <c r="M8" s="105"/>
      <c r="N8" s="109"/>
      <c r="O8" s="105"/>
      <c r="P8" s="105"/>
      <c r="Q8" s="105"/>
      <c r="R8" s="106"/>
    </row>
    <row r="9" spans="1:18" outlineLevel="1" x14ac:dyDescent="0.2">
      <c r="A9" s="114" t="s">
        <v>11</v>
      </c>
      <c r="B9" s="312" t="s">
        <v>12</v>
      </c>
      <c r="C9" s="103"/>
      <c r="D9" s="112"/>
      <c r="E9" s="104"/>
      <c r="F9" s="113"/>
      <c r="G9" s="104"/>
      <c r="H9" s="105"/>
      <c r="I9" s="105"/>
      <c r="J9" s="105"/>
      <c r="K9" s="105"/>
      <c r="L9" s="105"/>
      <c r="M9" s="105"/>
      <c r="N9" s="105"/>
      <c r="O9" s="109"/>
      <c r="P9" s="109"/>
      <c r="Q9" s="109"/>
      <c r="R9" s="106"/>
    </row>
    <row r="10" spans="1:18" ht="13.5" outlineLevel="1" thickBot="1" x14ac:dyDescent="0.25">
      <c r="A10" s="118"/>
      <c r="B10" s="119"/>
      <c r="C10" s="103"/>
      <c r="D10" s="112"/>
      <c r="E10" s="104"/>
      <c r="F10" s="113"/>
      <c r="G10" s="104"/>
      <c r="H10" s="105"/>
      <c r="I10" s="105"/>
      <c r="J10" s="105"/>
      <c r="K10" s="105"/>
      <c r="L10" s="105"/>
      <c r="M10" s="105"/>
      <c r="N10" s="105"/>
      <c r="O10" s="105"/>
      <c r="P10" s="105"/>
      <c r="Q10" s="120"/>
      <c r="R10" s="106"/>
    </row>
    <row r="11" spans="1:18" outlineLevel="1" x14ac:dyDescent="0.2">
      <c r="A11" s="109"/>
      <c r="B11" s="109"/>
      <c r="C11" s="109"/>
      <c r="D11" s="109"/>
      <c r="E11" s="109"/>
      <c r="F11" s="109"/>
      <c r="G11" s="109"/>
      <c r="H11" s="109"/>
      <c r="I11" s="109"/>
      <c r="J11" s="109"/>
      <c r="K11" s="109"/>
      <c r="L11" s="109"/>
      <c r="M11" s="109"/>
      <c r="N11" s="109"/>
      <c r="O11" s="109"/>
      <c r="P11" s="109"/>
      <c r="Q11" s="109"/>
      <c r="R11" s="109"/>
    </row>
    <row r="12" spans="1:18" ht="15.6" customHeight="1" x14ac:dyDescent="0.25">
      <c r="A12" s="378" t="s">
        <v>13</v>
      </c>
      <c r="B12" s="135" t="s">
        <v>14</v>
      </c>
      <c r="C12" s="313" t="s">
        <v>15</v>
      </c>
      <c r="D12" s="379" t="s">
        <v>16</v>
      </c>
      <c r="E12" s="379"/>
      <c r="F12" s="379"/>
      <c r="G12" s="379"/>
      <c r="H12" s="380" t="s">
        <v>17</v>
      </c>
      <c r="I12" s="380"/>
      <c r="J12" s="380"/>
      <c r="K12" s="380"/>
      <c r="L12" s="380"/>
      <c r="M12" s="380"/>
      <c r="N12" s="380"/>
      <c r="O12" s="380"/>
      <c r="P12" s="371" t="s">
        <v>18</v>
      </c>
      <c r="Q12" s="371" t="s">
        <v>18</v>
      </c>
      <c r="R12" s="371" t="s">
        <v>19</v>
      </c>
    </row>
    <row r="13" spans="1:18" ht="73.5" customHeight="1" x14ac:dyDescent="0.2">
      <c r="A13" s="378"/>
      <c r="B13" s="348" t="s">
        <v>20</v>
      </c>
      <c r="C13" s="314" t="s">
        <v>21</v>
      </c>
      <c r="D13" s="381" t="s">
        <v>22</v>
      </c>
      <c r="E13" s="381"/>
      <c r="F13" s="381"/>
      <c r="G13" s="372" t="s">
        <v>23</v>
      </c>
      <c r="H13" s="373" t="s">
        <v>24</v>
      </c>
      <c r="I13" s="373" t="s">
        <v>25</v>
      </c>
      <c r="J13" s="373" t="s">
        <v>26</v>
      </c>
      <c r="K13" s="373" t="s">
        <v>27</v>
      </c>
      <c r="L13" s="373" t="s">
        <v>28</v>
      </c>
      <c r="M13" s="373" t="s">
        <v>29</v>
      </c>
      <c r="N13" s="373" t="s">
        <v>30</v>
      </c>
      <c r="O13" s="373" t="s">
        <v>31</v>
      </c>
      <c r="P13" s="382" t="s">
        <v>32</v>
      </c>
      <c r="Q13" s="382" t="s">
        <v>33</v>
      </c>
      <c r="R13" s="377" t="s">
        <v>34</v>
      </c>
    </row>
    <row r="14" spans="1:18" ht="25.5" x14ac:dyDescent="0.2">
      <c r="A14" s="132" t="s">
        <v>35</v>
      </c>
      <c r="B14" s="134" t="s">
        <v>36</v>
      </c>
      <c r="C14" s="315" t="s">
        <v>37</v>
      </c>
      <c r="D14" s="372" t="s">
        <v>38</v>
      </c>
      <c r="E14" s="372" t="s">
        <v>39</v>
      </c>
      <c r="F14" s="372" t="s">
        <v>40</v>
      </c>
      <c r="G14" s="372" t="s">
        <v>41</v>
      </c>
      <c r="H14" s="373" t="s">
        <v>42</v>
      </c>
      <c r="I14" s="373" t="s">
        <v>43</v>
      </c>
      <c r="J14" s="373" t="s">
        <v>44</v>
      </c>
      <c r="K14" s="373" t="s">
        <v>45</v>
      </c>
      <c r="L14" s="373" t="s">
        <v>28</v>
      </c>
      <c r="M14" s="373" t="s">
        <v>46</v>
      </c>
      <c r="N14" s="373" t="s">
        <v>47</v>
      </c>
      <c r="O14" s="373" t="s">
        <v>48</v>
      </c>
      <c r="P14" s="382"/>
      <c r="Q14" s="382"/>
      <c r="R14" s="377"/>
    </row>
    <row r="15" spans="1:18" x14ac:dyDescent="0.2">
      <c r="A15" s="212" t="s">
        <v>49</v>
      </c>
      <c r="B15" s="212" t="s">
        <v>50</v>
      </c>
      <c r="C15" s="212" t="s">
        <v>51</v>
      </c>
      <c r="D15" s="212" t="s">
        <v>52</v>
      </c>
      <c r="E15" s="212" t="s">
        <v>53</v>
      </c>
      <c r="F15" s="212" t="s">
        <v>54</v>
      </c>
      <c r="G15" s="212" t="s">
        <v>55</v>
      </c>
      <c r="H15" s="212" t="s">
        <v>56</v>
      </c>
      <c r="I15" s="212" t="s">
        <v>57</v>
      </c>
      <c r="J15" s="212" t="s">
        <v>58</v>
      </c>
      <c r="K15" s="212" t="s">
        <v>59</v>
      </c>
      <c r="L15" s="212" t="s">
        <v>60</v>
      </c>
      <c r="M15" s="212" t="s">
        <v>61</v>
      </c>
      <c r="N15" s="212" t="s">
        <v>62</v>
      </c>
      <c r="O15" s="212" t="s">
        <v>63</v>
      </c>
      <c r="P15" s="212"/>
      <c r="Q15" s="212"/>
      <c r="R15" s="212"/>
    </row>
    <row r="16" spans="1:18" x14ac:dyDescent="0.2">
      <c r="A16" s="342" t="s">
        <v>64</v>
      </c>
      <c r="B16" s="343">
        <f t="shared" ref="B16:R16" si="0">B17+B34+B51+B68+B73</f>
        <v>0</v>
      </c>
      <c r="C16" s="343">
        <f t="shared" si="0"/>
        <v>0</v>
      </c>
      <c r="D16" s="343">
        <f t="shared" si="0"/>
        <v>0</v>
      </c>
      <c r="E16" s="343">
        <f t="shared" si="0"/>
        <v>0</v>
      </c>
      <c r="F16" s="343">
        <f t="shared" si="0"/>
        <v>0</v>
      </c>
      <c r="G16" s="343">
        <f t="shared" si="0"/>
        <v>0</v>
      </c>
      <c r="H16" s="343">
        <f t="shared" si="0"/>
        <v>0</v>
      </c>
      <c r="I16" s="343">
        <f t="shared" si="0"/>
        <v>0</v>
      </c>
      <c r="J16" s="343">
        <f t="shared" si="0"/>
        <v>0</v>
      </c>
      <c r="K16" s="343">
        <f t="shared" si="0"/>
        <v>0</v>
      </c>
      <c r="L16" s="343">
        <f t="shared" si="0"/>
        <v>0</v>
      </c>
      <c r="M16" s="343">
        <f t="shared" si="0"/>
        <v>0</v>
      </c>
      <c r="N16" s="343">
        <f t="shared" si="0"/>
        <v>0</v>
      </c>
      <c r="O16" s="343">
        <f t="shared" si="0"/>
        <v>0</v>
      </c>
      <c r="P16" s="343">
        <f t="shared" si="0"/>
        <v>0</v>
      </c>
      <c r="Q16" s="343">
        <f t="shared" si="0"/>
        <v>0</v>
      </c>
      <c r="R16" s="343">
        <f t="shared" si="0"/>
        <v>0</v>
      </c>
    </row>
    <row r="17" spans="1:18" x14ac:dyDescent="0.2">
      <c r="A17" s="11" t="s">
        <v>65</v>
      </c>
      <c r="B17" s="127">
        <f t="shared" ref="B17:R17" si="1">+B30+B26+B22+B18</f>
        <v>0</v>
      </c>
      <c r="C17" s="127">
        <f t="shared" si="1"/>
        <v>0</v>
      </c>
      <c r="D17" s="127">
        <f t="shared" si="1"/>
        <v>0</v>
      </c>
      <c r="E17" s="127">
        <f t="shared" si="1"/>
        <v>0</v>
      </c>
      <c r="F17" s="127">
        <f t="shared" si="1"/>
        <v>0</v>
      </c>
      <c r="G17" s="127">
        <f t="shared" si="1"/>
        <v>0</v>
      </c>
      <c r="H17" s="127">
        <f t="shared" si="1"/>
        <v>0</v>
      </c>
      <c r="I17" s="127">
        <f t="shared" si="1"/>
        <v>0</v>
      </c>
      <c r="J17" s="127">
        <f t="shared" si="1"/>
        <v>0</v>
      </c>
      <c r="K17" s="127">
        <f t="shared" si="1"/>
        <v>0</v>
      </c>
      <c r="L17" s="127">
        <f t="shared" si="1"/>
        <v>0</v>
      </c>
      <c r="M17" s="127">
        <f t="shared" si="1"/>
        <v>0</v>
      </c>
      <c r="N17" s="127">
        <f t="shared" si="1"/>
        <v>0</v>
      </c>
      <c r="O17" s="127">
        <f t="shared" si="1"/>
        <v>0</v>
      </c>
      <c r="P17" s="127">
        <f t="shared" si="1"/>
        <v>0</v>
      </c>
      <c r="Q17" s="127">
        <f t="shared" si="1"/>
        <v>0</v>
      </c>
      <c r="R17" s="127">
        <f t="shared" si="1"/>
        <v>0</v>
      </c>
    </row>
    <row r="18" spans="1:18" outlineLevel="1" x14ac:dyDescent="0.2">
      <c r="A18" s="169" t="s">
        <v>66</v>
      </c>
      <c r="B18" s="126">
        <f t="shared" ref="B18:R18" si="2">SUM(B19:B21)</f>
        <v>0</v>
      </c>
      <c r="C18" s="126">
        <f t="shared" si="2"/>
        <v>0</v>
      </c>
      <c r="D18" s="126">
        <f t="shared" si="2"/>
        <v>0</v>
      </c>
      <c r="E18" s="126">
        <f t="shared" si="2"/>
        <v>0</v>
      </c>
      <c r="F18" s="126">
        <f t="shared" si="2"/>
        <v>0</v>
      </c>
      <c r="G18" s="126">
        <f t="shared" si="2"/>
        <v>0</v>
      </c>
      <c r="H18" s="126">
        <f t="shared" si="2"/>
        <v>0</v>
      </c>
      <c r="I18" s="126">
        <f t="shared" si="2"/>
        <v>0</v>
      </c>
      <c r="J18" s="126">
        <f t="shared" si="2"/>
        <v>0</v>
      </c>
      <c r="K18" s="126">
        <f t="shared" si="2"/>
        <v>0</v>
      </c>
      <c r="L18" s="126">
        <f t="shared" si="2"/>
        <v>0</v>
      </c>
      <c r="M18" s="126">
        <f t="shared" si="2"/>
        <v>0</v>
      </c>
      <c r="N18" s="126">
        <f t="shared" si="2"/>
        <v>0</v>
      </c>
      <c r="O18" s="126">
        <f t="shared" si="2"/>
        <v>0</v>
      </c>
      <c r="P18" s="126">
        <f t="shared" si="2"/>
        <v>0</v>
      </c>
      <c r="Q18" s="126">
        <f t="shared" si="2"/>
        <v>0</v>
      </c>
      <c r="R18" s="126">
        <f t="shared" si="2"/>
        <v>0</v>
      </c>
    </row>
    <row r="19" spans="1:18" outlineLevel="2" x14ac:dyDescent="0.2">
      <c r="A19" s="137" t="s">
        <v>67</v>
      </c>
      <c r="B19" s="128"/>
      <c r="C19" s="128"/>
      <c r="D19" s="128"/>
      <c r="E19" s="128"/>
      <c r="F19" s="128"/>
      <c r="G19" s="128">
        <f>SUM(D19:F19)</f>
        <v>0</v>
      </c>
      <c r="H19" s="128"/>
      <c r="I19" s="128"/>
      <c r="J19" s="128"/>
      <c r="K19" s="128"/>
      <c r="L19" s="128"/>
      <c r="M19" s="128"/>
      <c r="N19" s="128"/>
      <c r="O19" s="128"/>
      <c r="P19" s="128">
        <f>B19+C19+SUM(G19:O19)</f>
        <v>0</v>
      </c>
      <c r="Q19" s="128"/>
      <c r="R19" s="128">
        <f>Q19-P19</f>
        <v>0</v>
      </c>
    </row>
    <row r="20" spans="1:18" outlineLevel="2" x14ac:dyDescent="0.2">
      <c r="A20" s="137" t="s">
        <v>67</v>
      </c>
      <c r="B20" s="128"/>
      <c r="C20" s="128"/>
      <c r="D20" s="128"/>
      <c r="E20" s="128"/>
      <c r="F20" s="128"/>
      <c r="G20" s="128">
        <f>SUM(D20:F20)</f>
        <v>0</v>
      </c>
      <c r="H20" s="128"/>
      <c r="I20" s="128"/>
      <c r="J20" s="128"/>
      <c r="K20" s="128"/>
      <c r="L20" s="128"/>
      <c r="M20" s="128"/>
      <c r="N20" s="128"/>
      <c r="O20" s="128"/>
      <c r="P20" s="128">
        <f>B20+C20+SUM(G20:O20)</f>
        <v>0</v>
      </c>
      <c r="Q20" s="128"/>
      <c r="R20" s="128">
        <f>Q20-P20</f>
        <v>0</v>
      </c>
    </row>
    <row r="21" spans="1:18" outlineLevel="2" x14ac:dyDescent="0.2">
      <c r="A21" s="137" t="s">
        <v>67</v>
      </c>
      <c r="B21" s="128"/>
      <c r="C21" s="128"/>
      <c r="D21" s="128"/>
      <c r="E21" s="128"/>
      <c r="F21" s="128"/>
      <c r="G21" s="128">
        <f>SUM(D21:F21)</f>
        <v>0</v>
      </c>
      <c r="H21" s="128"/>
      <c r="I21" s="128"/>
      <c r="J21" s="128"/>
      <c r="K21" s="128"/>
      <c r="L21" s="128"/>
      <c r="M21" s="128"/>
      <c r="N21" s="128"/>
      <c r="O21" s="128"/>
      <c r="P21" s="128">
        <f>B21+C21+SUM(G21:O21)</f>
        <v>0</v>
      </c>
      <c r="Q21" s="128"/>
      <c r="R21" s="128">
        <f>Q21-P21</f>
        <v>0</v>
      </c>
    </row>
    <row r="22" spans="1:18" outlineLevel="1" x14ac:dyDescent="0.2">
      <c r="A22" s="47" t="s">
        <v>68</v>
      </c>
      <c r="B22" s="126">
        <f>SUM(B23:B25)</f>
        <v>0</v>
      </c>
      <c r="C22" s="126">
        <f t="shared" ref="C22:R22" si="3">SUM(C23:C25)</f>
        <v>0</v>
      </c>
      <c r="D22" s="126">
        <f t="shared" si="3"/>
        <v>0</v>
      </c>
      <c r="E22" s="126">
        <f t="shared" si="3"/>
        <v>0</v>
      </c>
      <c r="F22" s="126">
        <f t="shared" si="3"/>
        <v>0</v>
      </c>
      <c r="G22" s="126">
        <f t="shared" si="3"/>
        <v>0</v>
      </c>
      <c r="H22" s="126">
        <f t="shared" si="3"/>
        <v>0</v>
      </c>
      <c r="I22" s="126">
        <f t="shared" si="3"/>
        <v>0</v>
      </c>
      <c r="J22" s="126">
        <f t="shared" si="3"/>
        <v>0</v>
      </c>
      <c r="K22" s="126">
        <f t="shared" si="3"/>
        <v>0</v>
      </c>
      <c r="L22" s="126">
        <f t="shared" si="3"/>
        <v>0</v>
      </c>
      <c r="M22" s="126">
        <f t="shared" si="3"/>
        <v>0</v>
      </c>
      <c r="N22" s="126">
        <f t="shared" si="3"/>
        <v>0</v>
      </c>
      <c r="O22" s="126">
        <f t="shared" si="3"/>
        <v>0</v>
      </c>
      <c r="P22" s="126">
        <f t="shared" si="3"/>
        <v>0</v>
      </c>
      <c r="Q22" s="126">
        <f t="shared" si="3"/>
        <v>0</v>
      </c>
      <c r="R22" s="126">
        <f t="shared" si="3"/>
        <v>0</v>
      </c>
    </row>
    <row r="23" spans="1:18" outlineLevel="2" x14ac:dyDescent="0.2">
      <c r="A23" s="137" t="s">
        <v>67</v>
      </c>
      <c r="B23" s="128"/>
      <c r="C23" s="128"/>
      <c r="D23" s="128"/>
      <c r="E23" s="128"/>
      <c r="F23" s="128"/>
      <c r="G23" s="128">
        <f>SUM(D23:F23)</f>
        <v>0</v>
      </c>
      <c r="H23" s="128"/>
      <c r="I23" s="128"/>
      <c r="J23" s="128"/>
      <c r="K23" s="128"/>
      <c r="L23" s="128"/>
      <c r="M23" s="128"/>
      <c r="N23" s="128"/>
      <c r="O23" s="128"/>
      <c r="P23" s="128">
        <f>B23+C23+SUM(G23:O23)</f>
        <v>0</v>
      </c>
      <c r="Q23" s="128"/>
      <c r="R23" s="128">
        <f>Q23-P23</f>
        <v>0</v>
      </c>
    </row>
    <row r="24" spans="1:18" outlineLevel="2" x14ac:dyDescent="0.2">
      <c r="A24" s="137" t="s">
        <v>67</v>
      </c>
      <c r="B24" s="128"/>
      <c r="C24" s="128"/>
      <c r="D24" s="128"/>
      <c r="E24" s="128"/>
      <c r="F24" s="128"/>
      <c r="G24" s="128">
        <f>SUM(D24:F24)</f>
        <v>0</v>
      </c>
      <c r="H24" s="128"/>
      <c r="J24" s="128"/>
      <c r="K24" s="128"/>
      <c r="L24" s="128"/>
      <c r="M24" s="128"/>
      <c r="N24" s="128"/>
      <c r="O24" s="128"/>
      <c r="P24" s="128">
        <f>B24+C24+SUM(G24:O24)</f>
        <v>0</v>
      </c>
      <c r="Q24" s="128"/>
      <c r="R24" s="128">
        <f>Q24-P24</f>
        <v>0</v>
      </c>
    </row>
    <row r="25" spans="1:18" outlineLevel="2" x14ac:dyDescent="0.2">
      <c r="A25" s="137" t="s">
        <v>67</v>
      </c>
      <c r="B25" s="128"/>
      <c r="C25" s="128"/>
      <c r="D25" s="128"/>
      <c r="E25" s="128"/>
      <c r="F25" s="128"/>
      <c r="G25" s="128">
        <f>SUM(D25:F25)</f>
        <v>0</v>
      </c>
      <c r="H25" s="128"/>
      <c r="I25" s="128"/>
      <c r="J25" s="128"/>
      <c r="K25" s="128"/>
      <c r="L25" s="128"/>
      <c r="M25" s="128"/>
      <c r="N25" s="128"/>
      <c r="O25" s="128"/>
      <c r="P25" s="128">
        <f>B25+C25+SUM(G25:O25)</f>
        <v>0</v>
      </c>
      <c r="Q25" s="128"/>
      <c r="R25" s="128">
        <f>Q25-P25</f>
        <v>0</v>
      </c>
    </row>
    <row r="26" spans="1:18" outlineLevel="1" x14ac:dyDescent="0.2">
      <c r="A26" s="47" t="s">
        <v>69</v>
      </c>
      <c r="B26" s="126">
        <f>SUM(B27:B29)</f>
        <v>0</v>
      </c>
      <c r="C26" s="126">
        <f t="shared" ref="C26:R26" si="4">SUM(C27:C29)</f>
        <v>0</v>
      </c>
      <c r="D26" s="126">
        <f t="shared" si="4"/>
        <v>0</v>
      </c>
      <c r="E26" s="126">
        <f t="shared" si="4"/>
        <v>0</v>
      </c>
      <c r="F26" s="126">
        <f t="shared" si="4"/>
        <v>0</v>
      </c>
      <c r="G26" s="126">
        <f t="shared" si="4"/>
        <v>0</v>
      </c>
      <c r="H26" s="126">
        <f t="shared" si="4"/>
        <v>0</v>
      </c>
      <c r="I26" s="126">
        <f t="shared" si="4"/>
        <v>0</v>
      </c>
      <c r="J26" s="126">
        <f t="shared" si="4"/>
        <v>0</v>
      </c>
      <c r="K26" s="126">
        <f t="shared" si="4"/>
        <v>0</v>
      </c>
      <c r="L26" s="126">
        <f t="shared" si="4"/>
        <v>0</v>
      </c>
      <c r="M26" s="126">
        <f t="shared" si="4"/>
        <v>0</v>
      </c>
      <c r="N26" s="126">
        <f t="shared" si="4"/>
        <v>0</v>
      </c>
      <c r="O26" s="126">
        <f t="shared" si="4"/>
        <v>0</v>
      </c>
      <c r="P26" s="126">
        <f t="shared" si="4"/>
        <v>0</v>
      </c>
      <c r="Q26" s="126">
        <f t="shared" si="4"/>
        <v>0</v>
      </c>
      <c r="R26" s="126">
        <f t="shared" si="4"/>
        <v>0</v>
      </c>
    </row>
    <row r="27" spans="1:18" outlineLevel="2" x14ac:dyDescent="0.2">
      <c r="A27" s="137" t="s">
        <v>67</v>
      </c>
      <c r="B27" s="128"/>
      <c r="C27" s="128"/>
      <c r="D27" s="128"/>
      <c r="E27" s="128"/>
      <c r="F27" s="128"/>
      <c r="G27" s="128">
        <f>SUM(D27:F27)</f>
        <v>0</v>
      </c>
      <c r="H27" s="128"/>
      <c r="I27" s="128"/>
      <c r="J27" s="128"/>
      <c r="K27" s="128"/>
      <c r="L27" s="128"/>
      <c r="M27" s="128"/>
      <c r="N27" s="128"/>
      <c r="O27" s="128"/>
      <c r="P27" s="128">
        <f>B27+C27+SUM(G27:O27)</f>
        <v>0</v>
      </c>
      <c r="Q27" s="128"/>
      <c r="R27" s="128">
        <f>Q27-P27</f>
        <v>0</v>
      </c>
    </row>
    <row r="28" spans="1:18" outlineLevel="2" x14ac:dyDescent="0.2">
      <c r="A28" s="137" t="s">
        <v>67</v>
      </c>
      <c r="B28" s="128"/>
      <c r="C28" s="128"/>
      <c r="D28" s="128"/>
      <c r="E28" s="128"/>
      <c r="F28" s="128"/>
      <c r="G28" s="128">
        <f>SUM(D28:F28)</f>
        <v>0</v>
      </c>
      <c r="H28" s="128"/>
      <c r="I28" s="128"/>
      <c r="J28" s="128"/>
      <c r="K28" s="128"/>
      <c r="L28" s="128"/>
      <c r="M28" s="128"/>
      <c r="N28" s="128"/>
      <c r="O28" s="128"/>
      <c r="P28" s="128">
        <f>B28+C28+SUM(G28:O28)</f>
        <v>0</v>
      </c>
      <c r="Q28" s="128"/>
      <c r="R28" s="128">
        <f>Q28-P28</f>
        <v>0</v>
      </c>
    </row>
    <row r="29" spans="1:18" outlineLevel="2" x14ac:dyDescent="0.2">
      <c r="A29" s="137" t="s">
        <v>67</v>
      </c>
      <c r="B29" s="128"/>
      <c r="C29" s="128"/>
      <c r="D29" s="128"/>
      <c r="E29" s="128"/>
      <c r="F29" s="128"/>
      <c r="G29" s="128">
        <f>SUM(D29:F29)</f>
        <v>0</v>
      </c>
      <c r="H29" s="128"/>
      <c r="I29" s="128"/>
      <c r="J29" s="128"/>
      <c r="K29" s="128"/>
      <c r="L29" s="128"/>
      <c r="M29" s="128"/>
      <c r="N29" s="128"/>
      <c r="O29" s="128"/>
      <c r="P29" s="128">
        <f>B29+C29+SUM(G29:O29)</f>
        <v>0</v>
      </c>
      <c r="Q29" s="128"/>
      <c r="R29" s="128">
        <f>Q29-P29</f>
        <v>0</v>
      </c>
    </row>
    <row r="30" spans="1:18" outlineLevel="1" x14ac:dyDescent="0.2">
      <c r="A30" s="47" t="s">
        <v>70</v>
      </c>
      <c r="B30" s="126">
        <f>SUM(B31:B33)</f>
        <v>0</v>
      </c>
      <c r="C30" s="126">
        <f t="shared" ref="C30:R30" si="5">SUM(C31:C33)</f>
        <v>0</v>
      </c>
      <c r="D30" s="126">
        <f t="shared" si="5"/>
        <v>0</v>
      </c>
      <c r="E30" s="126">
        <f t="shared" si="5"/>
        <v>0</v>
      </c>
      <c r="F30" s="126">
        <f t="shared" si="5"/>
        <v>0</v>
      </c>
      <c r="G30" s="126">
        <f t="shared" si="5"/>
        <v>0</v>
      </c>
      <c r="H30" s="126">
        <f t="shared" si="5"/>
        <v>0</v>
      </c>
      <c r="I30" s="126">
        <f t="shared" si="5"/>
        <v>0</v>
      </c>
      <c r="J30" s="126">
        <f>SUM(J31:J33)</f>
        <v>0</v>
      </c>
      <c r="K30" s="126">
        <f t="shared" si="5"/>
        <v>0</v>
      </c>
      <c r="L30" s="126">
        <f t="shared" si="5"/>
        <v>0</v>
      </c>
      <c r="M30" s="126">
        <f t="shared" si="5"/>
        <v>0</v>
      </c>
      <c r="N30" s="126">
        <f t="shared" si="5"/>
        <v>0</v>
      </c>
      <c r="O30" s="126">
        <f t="shared" si="5"/>
        <v>0</v>
      </c>
      <c r="P30" s="126">
        <f t="shared" si="5"/>
        <v>0</v>
      </c>
      <c r="Q30" s="126">
        <f t="shared" si="5"/>
        <v>0</v>
      </c>
      <c r="R30" s="126">
        <f t="shared" si="5"/>
        <v>0</v>
      </c>
    </row>
    <row r="31" spans="1:18" outlineLevel="2" x14ac:dyDescent="0.2">
      <c r="A31" s="137" t="s">
        <v>67</v>
      </c>
      <c r="B31" s="128"/>
      <c r="C31" s="128"/>
      <c r="D31" s="128"/>
      <c r="E31" s="128"/>
      <c r="F31" s="128"/>
      <c r="G31" s="128">
        <f>SUM(D31:F31)</f>
        <v>0</v>
      </c>
      <c r="H31" s="128"/>
      <c r="I31" s="128"/>
      <c r="J31" s="128"/>
      <c r="K31" s="128"/>
      <c r="L31" s="128"/>
      <c r="M31" s="128"/>
      <c r="N31" s="128"/>
      <c r="O31" s="128"/>
      <c r="P31" s="128">
        <f>B31+C31+SUM(G31:O31)</f>
        <v>0</v>
      </c>
      <c r="Q31" s="128"/>
      <c r="R31" s="128">
        <f>Q31-P31</f>
        <v>0</v>
      </c>
    </row>
    <row r="32" spans="1:18" outlineLevel="2" x14ac:dyDescent="0.2">
      <c r="A32" s="137" t="s">
        <v>67</v>
      </c>
      <c r="B32" s="128"/>
      <c r="C32" s="128"/>
      <c r="D32" s="128"/>
      <c r="E32" s="128"/>
      <c r="F32" s="128"/>
      <c r="G32" s="128">
        <f>SUM(D32:F32)</f>
        <v>0</v>
      </c>
      <c r="H32" s="2"/>
      <c r="I32" s="128"/>
      <c r="J32" s="128"/>
      <c r="K32" s="128"/>
      <c r="L32" s="128"/>
      <c r="M32" s="128"/>
      <c r="N32" s="128"/>
      <c r="O32" s="128"/>
      <c r="P32" s="128">
        <f>B32+C32+SUM(G32:O32)</f>
        <v>0</v>
      </c>
      <c r="Q32" s="128"/>
      <c r="R32" s="128">
        <f>Q32-P32</f>
        <v>0</v>
      </c>
    </row>
    <row r="33" spans="1:18" outlineLevel="2" x14ac:dyDescent="0.2">
      <c r="A33" s="137" t="s">
        <v>67</v>
      </c>
      <c r="B33" s="128"/>
      <c r="C33" s="128"/>
      <c r="D33" s="128"/>
      <c r="E33" s="128"/>
      <c r="F33" s="128"/>
      <c r="G33" s="128">
        <f>SUM(D33:F33)</f>
        <v>0</v>
      </c>
      <c r="H33" s="128"/>
      <c r="I33" s="128"/>
      <c r="J33" s="128"/>
      <c r="K33" s="128"/>
      <c r="L33" s="128"/>
      <c r="M33" s="128"/>
      <c r="N33" s="128"/>
      <c r="O33" s="128"/>
      <c r="P33" s="128">
        <f>B33+C33+SUM(G33:O33)</f>
        <v>0</v>
      </c>
      <c r="Q33" s="128"/>
      <c r="R33" s="128">
        <f>Q33-P33</f>
        <v>0</v>
      </c>
    </row>
    <row r="34" spans="1:18" x14ac:dyDescent="0.2">
      <c r="A34" s="11" t="s">
        <v>71</v>
      </c>
      <c r="B34" s="127">
        <f t="shared" ref="B34:R34" si="6">+B47+B43+B39+B35</f>
        <v>0</v>
      </c>
      <c r="C34" s="127">
        <f t="shared" si="6"/>
        <v>0</v>
      </c>
      <c r="D34" s="127">
        <f t="shared" si="6"/>
        <v>0</v>
      </c>
      <c r="E34" s="127">
        <f t="shared" si="6"/>
        <v>0</v>
      </c>
      <c r="F34" s="127">
        <f t="shared" si="6"/>
        <v>0</v>
      </c>
      <c r="G34" s="127">
        <f t="shared" si="6"/>
        <v>0</v>
      </c>
      <c r="H34" s="127">
        <f t="shared" si="6"/>
        <v>0</v>
      </c>
      <c r="I34" s="127">
        <f t="shared" si="6"/>
        <v>0</v>
      </c>
      <c r="J34" s="127">
        <f t="shared" si="6"/>
        <v>0</v>
      </c>
      <c r="K34" s="127">
        <f t="shared" si="6"/>
        <v>0</v>
      </c>
      <c r="L34" s="127">
        <f t="shared" si="6"/>
        <v>0</v>
      </c>
      <c r="M34" s="127">
        <f t="shared" si="6"/>
        <v>0</v>
      </c>
      <c r="N34" s="127">
        <f t="shared" si="6"/>
        <v>0</v>
      </c>
      <c r="O34" s="127">
        <f t="shared" si="6"/>
        <v>0</v>
      </c>
      <c r="P34" s="127">
        <f t="shared" si="6"/>
        <v>0</v>
      </c>
      <c r="Q34" s="127">
        <f t="shared" si="6"/>
        <v>0</v>
      </c>
      <c r="R34" s="127">
        <f t="shared" si="6"/>
        <v>0</v>
      </c>
    </row>
    <row r="35" spans="1:18" outlineLevel="1" x14ac:dyDescent="0.2">
      <c r="A35" s="169" t="s">
        <v>66</v>
      </c>
      <c r="B35" s="126">
        <f t="shared" ref="B35:R35" si="7">SUM(B36:B38)</f>
        <v>0</v>
      </c>
      <c r="C35" s="126">
        <f t="shared" si="7"/>
        <v>0</v>
      </c>
      <c r="D35" s="126">
        <f t="shared" si="7"/>
        <v>0</v>
      </c>
      <c r="E35" s="126">
        <f t="shared" si="7"/>
        <v>0</v>
      </c>
      <c r="F35" s="126">
        <f t="shared" si="7"/>
        <v>0</v>
      </c>
      <c r="G35" s="126">
        <f t="shared" si="7"/>
        <v>0</v>
      </c>
      <c r="H35" s="126">
        <f t="shared" si="7"/>
        <v>0</v>
      </c>
      <c r="I35" s="126">
        <f t="shared" si="7"/>
        <v>0</v>
      </c>
      <c r="J35" s="126">
        <f t="shared" si="7"/>
        <v>0</v>
      </c>
      <c r="K35" s="126">
        <f t="shared" si="7"/>
        <v>0</v>
      </c>
      <c r="L35" s="126">
        <f t="shared" si="7"/>
        <v>0</v>
      </c>
      <c r="M35" s="126">
        <f t="shared" si="7"/>
        <v>0</v>
      </c>
      <c r="N35" s="126">
        <f t="shared" si="7"/>
        <v>0</v>
      </c>
      <c r="O35" s="126">
        <f t="shared" si="7"/>
        <v>0</v>
      </c>
      <c r="P35" s="126">
        <f t="shared" si="7"/>
        <v>0</v>
      </c>
      <c r="Q35" s="126">
        <f t="shared" si="7"/>
        <v>0</v>
      </c>
      <c r="R35" s="126">
        <f t="shared" si="7"/>
        <v>0</v>
      </c>
    </row>
    <row r="36" spans="1:18" outlineLevel="2" x14ac:dyDescent="0.2">
      <c r="A36" s="137" t="s">
        <v>67</v>
      </c>
      <c r="B36" s="128"/>
      <c r="C36" s="128"/>
      <c r="D36" s="128"/>
      <c r="E36" s="128"/>
      <c r="F36" s="128"/>
      <c r="G36" s="128">
        <f>SUM(D36:F36)</f>
        <v>0</v>
      </c>
      <c r="H36" s="128"/>
      <c r="I36" s="128"/>
      <c r="J36" s="128"/>
      <c r="K36" s="128"/>
      <c r="L36" s="128"/>
      <c r="M36" s="128"/>
      <c r="N36" s="128"/>
      <c r="O36" s="128"/>
      <c r="P36" s="128">
        <f>B36+C36+SUM(G36:O36)</f>
        <v>0</v>
      </c>
      <c r="Q36" s="128"/>
      <c r="R36" s="128">
        <f>Q36-P36</f>
        <v>0</v>
      </c>
    </row>
    <row r="37" spans="1:18" outlineLevel="2" x14ac:dyDescent="0.2">
      <c r="A37" s="137" t="s">
        <v>67</v>
      </c>
      <c r="B37" s="128"/>
      <c r="C37" s="128"/>
      <c r="D37" s="128"/>
      <c r="E37" s="128"/>
      <c r="F37" s="128"/>
      <c r="G37" s="128">
        <f>SUM(D37:F37)</f>
        <v>0</v>
      </c>
      <c r="H37" s="128"/>
      <c r="I37" s="128"/>
      <c r="J37" s="128"/>
      <c r="K37" s="128"/>
      <c r="L37" s="128"/>
      <c r="M37" s="128"/>
      <c r="N37" s="128"/>
      <c r="O37" s="128"/>
      <c r="P37" s="128">
        <f>B37+C37+SUM(G37:O37)</f>
        <v>0</v>
      </c>
      <c r="Q37" s="128"/>
      <c r="R37" s="128">
        <f>Q37-P37</f>
        <v>0</v>
      </c>
    </row>
    <row r="38" spans="1:18" outlineLevel="2" x14ac:dyDescent="0.2">
      <c r="A38" s="137" t="s">
        <v>67</v>
      </c>
      <c r="B38" s="128"/>
      <c r="C38" s="128"/>
      <c r="D38" s="128"/>
      <c r="E38" s="128"/>
      <c r="F38" s="128"/>
      <c r="G38" s="128">
        <f>SUM(D38:F38)</f>
        <v>0</v>
      </c>
      <c r="H38" s="128"/>
      <c r="I38" s="128"/>
      <c r="J38" s="128"/>
      <c r="K38" s="128"/>
      <c r="L38" s="128"/>
      <c r="M38" s="128"/>
      <c r="N38" s="128"/>
      <c r="O38" s="128"/>
      <c r="P38" s="128">
        <f>B38+C38+SUM(G38:O38)</f>
        <v>0</v>
      </c>
      <c r="Q38" s="128"/>
      <c r="R38" s="128">
        <f>Q38-P38</f>
        <v>0</v>
      </c>
    </row>
    <row r="39" spans="1:18" outlineLevel="1" x14ac:dyDescent="0.2">
      <c r="A39" s="47" t="s">
        <v>68</v>
      </c>
      <c r="B39" s="126">
        <f>SUM(B40:B42)</f>
        <v>0</v>
      </c>
      <c r="C39" s="126">
        <f t="shared" ref="C39:R39" si="8">SUM(C40:C42)</f>
        <v>0</v>
      </c>
      <c r="D39" s="126">
        <f t="shared" si="8"/>
        <v>0</v>
      </c>
      <c r="E39" s="126">
        <f t="shared" si="8"/>
        <v>0</v>
      </c>
      <c r="F39" s="126">
        <f t="shared" si="8"/>
        <v>0</v>
      </c>
      <c r="G39" s="126">
        <f t="shared" si="8"/>
        <v>0</v>
      </c>
      <c r="H39" s="126">
        <f t="shared" si="8"/>
        <v>0</v>
      </c>
      <c r="I39" s="126">
        <f t="shared" si="8"/>
        <v>0</v>
      </c>
      <c r="J39" s="126">
        <f t="shared" si="8"/>
        <v>0</v>
      </c>
      <c r="K39" s="126">
        <f t="shared" si="8"/>
        <v>0</v>
      </c>
      <c r="L39" s="126">
        <f t="shared" si="8"/>
        <v>0</v>
      </c>
      <c r="M39" s="126">
        <f t="shared" si="8"/>
        <v>0</v>
      </c>
      <c r="N39" s="126">
        <f t="shared" si="8"/>
        <v>0</v>
      </c>
      <c r="O39" s="126">
        <f t="shared" si="8"/>
        <v>0</v>
      </c>
      <c r="P39" s="126">
        <f t="shared" si="8"/>
        <v>0</v>
      </c>
      <c r="Q39" s="126">
        <f t="shared" si="8"/>
        <v>0</v>
      </c>
      <c r="R39" s="126">
        <f t="shared" si="8"/>
        <v>0</v>
      </c>
    </row>
    <row r="40" spans="1:18" outlineLevel="2" x14ac:dyDescent="0.2">
      <c r="A40" s="137" t="s">
        <v>67</v>
      </c>
      <c r="B40" s="128"/>
      <c r="C40" s="128"/>
      <c r="D40" s="128"/>
      <c r="E40" s="128"/>
      <c r="F40" s="128"/>
      <c r="G40" s="128">
        <f>SUM(D40:F40)</f>
        <v>0</v>
      </c>
      <c r="H40" s="128"/>
      <c r="I40" s="128"/>
      <c r="J40" s="128"/>
      <c r="K40" s="128"/>
      <c r="L40" s="128"/>
      <c r="M40" s="128"/>
      <c r="N40" s="128"/>
      <c r="O40" s="128"/>
      <c r="P40" s="128">
        <f>B40+C40+SUM(G40:O40)</f>
        <v>0</v>
      </c>
      <c r="Q40" s="128"/>
      <c r="R40" s="128">
        <f>Q40-P40</f>
        <v>0</v>
      </c>
    </row>
    <row r="41" spans="1:18" outlineLevel="2" x14ac:dyDescent="0.2">
      <c r="A41" s="137" t="s">
        <v>67</v>
      </c>
      <c r="B41" s="128"/>
      <c r="C41" s="128"/>
      <c r="D41" s="128"/>
      <c r="E41" s="128"/>
      <c r="F41" s="128"/>
      <c r="G41" s="128">
        <f>SUM(D41:F41)</f>
        <v>0</v>
      </c>
      <c r="H41" s="128"/>
      <c r="I41" s="128"/>
      <c r="J41" s="128"/>
      <c r="K41" s="128"/>
      <c r="L41" s="128"/>
      <c r="M41" s="128"/>
      <c r="N41" s="128"/>
      <c r="O41" s="128"/>
      <c r="P41" s="128">
        <f>B41+C41+SUM(G41:O41)</f>
        <v>0</v>
      </c>
      <c r="Q41" s="128"/>
      <c r="R41" s="128">
        <f>Q41-P41</f>
        <v>0</v>
      </c>
    </row>
    <row r="42" spans="1:18" outlineLevel="2" x14ac:dyDescent="0.2">
      <c r="A42" s="137" t="s">
        <v>67</v>
      </c>
      <c r="B42" s="128"/>
      <c r="C42" s="128"/>
      <c r="D42" s="128"/>
      <c r="E42" s="128"/>
      <c r="F42" s="128"/>
      <c r="G42" s="128">
        <f>SUM(D42:F42)</f>
        <v>0</v>
      </c>
      <c r="H42" s="128"/>
      <c r="I42" s="128"/>
      <c r="J42" s="128"/>
      <c r="K42" s="128"/>
      <c r="L42" s="128"/>
      <c r="M42" s="128"/>
      <c r="N42" s="128"/>
      <c r="O42" s="128"/>
      <c r="P42" s="128">
        <f>B42+C42+SUM(G42:O42)</f>
        <v>0</v>
      </c>
      <c r="Q42" s="128"/>
      <c r="R42" s="128">
        <f>Q42-P42</f>
        <v>0</v>
      </c>
    </row>
    <row r="43" spans="1:18" outlineLevel="1" x14ac:dyDescent="0.2">
      <c r="A43" s="47" t="s">
        <v>69</v>
      </c>
      <c r="B43" s="126">
        <f>SUM(B44:B46)</f>
        <v>0</v>
      </c>
      <c r="C43" s="126">
        <f t="shared" ref="C43:R43" si="9">SUM(C44:C46)</f>
        <v>0</v>
      </c>
      <c r="D43" s="126">
        <f t="shared" si="9"/>
        <v>0</v>
      </c>
      <c r="E43" s="126">
        <f t="shared" si="9"/>
        <v>0</v>
      </c>
      <c r="F43" s="126">
        <f t="shared" si="9"/>
        <v>0</v>
      </c>
      <c r="G43" s="126">
        <f t="shared" si="9"/>
        <v>0</v>
      </c>
      <c r="H43" s="126">
        <f t="shared" si="9"/>
        <v>0</v>
      </c>
      <c r="I43" s="126">
        <f t="shared" si="9"/>
        <v>0</v>
      </c>
      <c r="J43" s="126">
        <f t="shared" si="9"/>
        <v>0</v>
      </c>
      <c r="K43" s="126">
        <f t="shared" si="9"/>
        <v>0</v>
      </c>
      <c r="L43" s="126">
        <f t="shared" si="9"/>
        <v>0</v>
      </c>
      <c r="M43" s="126">
        <f t="shared" si="9"/>
        <v>0</v>
      </c>
      <c r="N43" s="126">
        <f t="shared" si="9"/>
        <v>0</v>
      </c>
      <c r="O43" s="126">
        <f t="shared" si="9"/>
        <v>0</v>
      </c>
      <c r="P43" s="126">
        <f t="shared" si="9"/>
        <v>0</v>
      </c>
      <c r="Q43" s="126">
        <f t="shared" si="9"/>
        <v>0</v>
      </c>
      <c r="R43" s="126">
        <f t="shared" si="9"/>
        <v>0</v>
      </c>
    </row>
    <row r="44" spans="1:18" outlineLevel="2" x14ac:dyDescent="0.2">
      <c r="A44" s="137" t="s">
        <v>67</v>
      </c>
      <c r="B44" s="128"/>
      <c r="C44" s="128"/>
      <c r="D44" s="128"/>
      <c r="E44" s="128"/>
      <c r="F44" s="128"/>
      <c r="G44" s="128">
        <f>SUM(D44:F44)</f>
        <v>0</v>
      </c>
      <c r="H44" s="128"/>
      <c r="I44" s="128"/>
      <c r="J44" s="128"/>
      <c r="K44" s="128"/>
      <c r="L44" s="128"/>
      <c r="M44" s="128"/>
      <c r="N44" s="128"/>
      <c r="O44" s="128"/>
      <c r="P44" s="128">
        <f>B44+C44+SUM(G44:O44)</f>
        <v>0</v>
      </c>
      <c r="Q44" s="128"/>
      <c r="R44" s="128">
        <f>Q44-P44</f>
        <v>0</v>
      </c>
    </row>
    <row r="45" spans="1:18" outlineLevel="2" x14ac:dyDescent="0.2">
      <c r="A45" s="137" t="s">
        <v>67</v>
      </c>
      <c r="B45" s="128"/>
      <c r="C45" s="128"/>
      <c r="D45" s="128"/>
      <c r="E45" s="128"/>
      <c r="F45" s="128"/>
      <c r="G45" s="128">
        <f>SUM(D45:F45)</f>
        <v>0</v>
      </c>
      <c r="H45" s="128"/>
      <c r="I45" s="128"/>
      <c r="J45" s="128"/>
      <c r="K45" s="128"/>
      <c r="L45" s="128"/>
      <c r="M45" s="128"/>
      <c r="N45" s="128"/>
      <c r="O45" s="128"/>
      <c r="P45" s="128">
        <f>B45+C45+SUM(G45:O45)</f>
        <v>0</v>
      </c>
      <c r="Q45" s="128"/>
      <c r="R45" s="128">
        <f>Q45-P45</f>
        <v>0</v>
      </c>
    </row>
    <row r="46" spans="1:18" outlineLevel="2" x14ac:dyDescent="0.2">
      <c r="A46" s="137" t="s">
        <v>67</v>
      </c>
      <c r="B46" s="128"/>
      <c r="C46" s="128"/>
      <c r="D46" s="128"/>
      <c r="E46" s="128"/>
      <c r="F46" s="128"/>
      <c r="G46" s="128">
        <f>SUM(D46:F46)</f>
        <v>0</v>
      </c>
      <c r="H46" s="128"/>
      <c r="I46" s="128"/>
      <c r="J46" s="128"/>
      <c r="K46" s="128"/>
      <c r="L46" s="128"/>
      <c r="M46" s="128"/>
      <c r="N46" s="128"/>
      <c r="O46" s="128"/>
      <c r="P46" s="128">
        <f>B46+C46+SUM(G46:O46)</f>
        <v>0</v>
      </c>
      <c r="Q46" s="128"/>
      <c r="R46" s="128">
        <f>Q46-P46</f>
        <v>0</v>
      </c>
    </row>
    <row r="47" spans="1:18" outlineLevel="1" x14ac:dyDescent="0.2">
      <c r="A47" s="47" t="s">
        <v>70</v>
      </c>
      <c r="B47" s="126">
        <f>SUM(B48:B50)</f>
        <v>0</v>
      </c>
      <c r="C47" s="126">
        <f t="shared" ref="C47:R47" si="10">SUM(C48:C50)</f>
        <v>0</v>
      </c>
      <c r="D47" s="126">
        <f t="shared" si="10"/>
        <v>0</v>
      </c>
      <c r="E47" s="126">
        <f t="shared" si="10"/>
        <v>0</v>
      </c>
      <c r="F47" s="126">
        <f t="shared" si="10"/>
        <v>0</v>
      </c>
      <c r="G47" s="126">
        <f t="shared" si="10"/>
        <v>0</v>
      </c>
      <c r="H47" s="126">
        <f t="shared" si="10"/>
        <v>0</v>
      </c>
      <c r="I47" s="126">
        <f t="shared" si="10"/>
        <v>0</v>
      </c>
      <c r="J47" s="126">
        <f t="shared" si="10"/>
        <v>0</v>
      </c>
      <c r="K47" s="126">
        <f t="shared" si="10"/>
        <v>0</v>
      </c>
      <c r="L47" s="126">
        <f t="shared" si="10"/>
        <v>0</v>
      </c>
      <c r="M47" s="126">
        <f t="shared" si="10"/>
        <v>0</v>
      </c>
      <c r="N47" s="126">
        <f t="shared" si="10"/>
        <v>0</v>
      </c>
      <c r="O47" s="126">
        <f t="shared" si="10"/>
        <v>0</v>
      </c>
      <c r="P47" s="126">
        <f t="shared" si="10"/>
        <v>0</v>
      </c>
      <c r="Q47" s="126">
        <f t="shared" si="10"/>
        <v>0</v>
      </c>
      <c r="R47" s="126">
        <f t="shared" si="10"/>
        <v>0</v>
      </c>
    </row>
    <row r="48" spans="1:18" outlineLevel="2" x14ac:dyDescent="0.2">
      <c r="A48" s="137" t="s">
        <v>67</v>
      </c>
      <c r="B48" s="128"/>
      <c r="C48" s="128"/>
      <c r="D48" s="128"/>
      <c r="E48" s="128"/>
      <c r="F48" s="128"/>
      <c r="G48" s="128">
        <f>SUM(D48:F48)</f>
        <v>0</v>
      </c>
      <c r="H48" s="128"/>
      <c r="I48" s="128"/>
      <c r="J48" s="128"/>
      <c r="K48" s="128"/>
      <c r="L48" s="128"/>
      <c r="M48" s="128"/>
      <c r="N48" s="128"/>
      <c r="O48" s="128"/>
      <c r="P48" s="128">
        <f>B48+C48+SUM(G48:O48)</f>
        <v>0</v>
      </c>
      <c r="Q48" s="128"/>
      <c r="R48" s="128">
        <f>Q48-P48</f>
        <v>0</v>
      </c>
    </row>
    <row r="49" spans="1:18" outlineLevel="2" x14ac:dyDescent="0.2">
      <c r="A49" s="137" t="s">
        <v>67</v>
      </c>
      <c r="B49" s="128"/>
      <c r="C49" s="128"/>
      <c r="D49" s="128"/>
      <c r="E49" s="128"/>
      <c r="F49" s="128"/>
      <c r="G49" s="128">
        <f>SUM(D49:F49)</f>
        <v>0</v>
      </c>
      <c r="H49" s="128"/>
      <c r="I49" s="128"/>
      <c r="J49" s="128"/>
      <c r="K49" s="128"/>
      <c r="L49" s="128"/>
      <c r="M49" s="128"/>
      <c r="N49" s="128"/>
      <c r="O49" s="128"/>
      <c r="P49" s="128">
        <f>B49+C49+SUM(G49:O49)</f>
        <v>0</v>
      </c>
      <c r="Q49" s="128"/>
      <c r="R49" s="128">
        <f>Q49-P49</f>
        <v>0</v>
      </c>
    </row>
    <row r="50" spans="1:18" outlineLevel="2" x14ac:dyDescent="0.2">
      <c r="A50" s="137" t="s">
        <v>67</v>
      </c>
      <c r="B50" s="128"/>
      <c r="C50" s="128"/>
      <c r="D50" s="128"/>
      <c r="E50" s="128"/>
      <c r="F50" s="128"/>
      <c r="G50" s="128">
        <f>SUM(D50:F50)</f>
        <v>0</v>
      </c>
      <c r="H50" s="128"/>
      <c r="I50" s="128"/>
      <c r="J50" s="128"/>
      <c r="K50" s="128"/>
      <c r="L50" s="128"/>
      <c r="M50" s="128"/>
      <c r="N50" s="128"/>
      <c r="O50" s="128"/>
      <c r="P50" s="128">
        <f>B50+C50+SUM(G50:O50)</f>
        <v>0</v>
      </c>
      <c r="Q50" s="128"/>
      <c r="R50" s="128">
        <f>Q50-P50</f>
        <v>0</v>
      </c>
    </row>
    <row r="51" spans="1:18" x14ac:dyDescent="0.2">
      <c r="A51" s="11" t="s">
        <v>72</v>
      </c>
      <c r="B51" s="127">
        <f t="shared" ref="B51:R51" si="11">+B64+B60+B56+B52</f>
        <v>0</v>
      </c>
      <c r="C51" s="127">
        <f t="shared" si="11"/>
        <v>0</v>
      </c>
      <c r="D51" s="127">
        <f t="shared" si="11"/>
        <v>0</v>
      </c>
      <c r="E51" s="127">
        <f t="shared" si="11"/>
        <v>0</v>
      </c>
      <c r="F51" s="127">
        <f t="shared" si="11"/>
        <v>0</v>
      </c>
      <c r="G51" s="127">
        <f t="shared" si="11"/>
        <v>0</v>
      </c>
      <c r="H51" s="127">
        <f t="shared" si="11"/>
        <v>0</v>
      </c>
      <c r="I51" s="127">
        <f t="shared" si="11"/>
        <v>0</v>
      </c>
      <c r="J51" s="127">
        <f t="shared" si="11"/>
        <v>0</v>
      </c>
      <c r="K51" s="127">
        <f t="shared" si="11"/>
        <v>0</v>
      </c>
      <c r="L51" s="127">
        <f t="shared" si="11"/>
        <v>0</v>
      </c>
      <c r="M51" s="127">
        <f t="shared" si="11"/>
        <v>0</v>
      </c>
      <c r="N51" s="127">
        <f t="shared" si="11"/>
        <v>0</v>
      </c>
      <c r="O51" s="127">
        <f t="shared" si="11"/>
        <v>0</v>
      </c>
      <c r="P51" s="127">
        <f t="shared" si="11"/>
        <v>0</v>
      </c>
      <c r="Q51" s="127">
        <f t="shared" si="11"/>
        <v>0</v>
      </c>
      <c r="R51" s="127">
        <f t="shared" si="11"/>
        <v>0</v>
      </c>
    </row>
    <row r="52" spans="1:18" outlineLevel="1" x14ac:dyDescent="0.2">
      <c r="A52" s="169" t="s">
        <v>66</v>
      </c>
      <c r="B52" s="126">
        <f t="shared" ref="B52:R52" si="12">SUM(B53:B55)</f>
        <v>0</v>
      </c>
      <c r="C52" s="126">
        <f t="shared" si="12"/>
        <v>0</v>
      </c>
      <c r="D52" s="126">
        <f t="shared" si="12"/>
        <v>0</v>
      </c>
      <c r="E52" s="126">
        <f t="shared" si="12"/>
        <v>0</v>
      </c>
      <c r="F52" s="126">
        <f t="shared" si="12"/>
        <v>0</v>
      </c>
      <c r="G52" s="126">
        <f t="shared" si="12"/>
        <v>0</v>
      </c>
      <c r="H52" s="126">
        <f t="shared" si="12"/>
        <v>0</v>
      </c>
      <c r="I52" s="126">
        <f t="shared" si="12"/>
        <v>0</v>
      </c>
      <c r="J52" s="126">
        <f t="shared" si="12"/>
        <v>0</v>
      </c>
      <c r="K52" s="126">
        <f t="shared" si="12"/>
        <v>0</v>
      </c>
      <c r="L52" s="126">
        <f t="shared" si="12"/>
        <v>0</v>
      </c>
      <c r="M52" s="126">
        <f t="shared" si="12"/>
        <v>0</v>
      </c>
      <c r="N52" s="126">
        <f t="shared" si="12"/>
        <v>0</v>
      </c>
      <c r="O52" s="126">
        <f t="shared" si="12"/>
        <v>0</v>
      </c>
      <c r="P52" s="126">
        <f t="shared" si="12"/>
        <v>0</v>
      </c>
      <c r="Q52" s="126">
        <f t="shared" si="12"/>
        <v>0</v>
      </c>
      <c r="R52" s="126">
        <f t="shared" si="12"/>
        <v>0</v>
      </c>
    </row>
    <row r="53" spans="1:18" outlineLevel="2" x14ac:dyDescent="0.2">
      <c r="A53" s="137" t="s">
        <v>67</v>
      </c>
      <c r="B53" s="128"/>
      <c r="C53" s="128"/>
      <c r="D53" s="128"/>
      <c r="E53" s="128"/>
      <c r="F53" s="128"/>
      <c r="G53" s="128">
        <f>SUM(D53:F53)</f>
        <v>0</v>
      </c>
      <c r="H53" s="128"/>
      <c r="I53" s="128"/>
      <c r="J53" s="128"/>
      <c r="K53" s="128"/>
      <c r="L53" s="128"/>
      <c r="M53" s="128"/>
      <c r="N53" s="128"/>
      <c r="O53" s="128"/>
      <c r="P53" s="128">
        <f>B53+C53+SUM(G53:O53)</f>
        <v>0</v>
      </c>
      <c r="Q53" s="128"/>
      <c r="R53" s="128">
        <f>Q53-P53</f>
        <v>0</v>
      </c>
    </row>
    <row r="54" spans="1:18" outlineLevel="2" x14ac:dyDescent="0.2">
      <c r="A54" s="137" t="s">
        <v>67</v>
      </c>
      <c r="B54" s="128"/>
      <c r="C54" s="128"/>
      <c r="D54" s="128"/>
      <c r="E54" s="128"/>
      <c r="F54" s="128"/>
      <c r="G54" s="128">
        <f>SUM(D54:F54)</f>
        <v>0</v>
      </c>
      <c r="H54" s="128"/>
      <c r="I54" s="128"/>
      <c r="J54" s="128"/>
      <c r="K54" s="128"/>
      <c r="L54" s="128"/>
      <c r="M54" s="128"/>
      <c r="N54" s="128"/>
      <c r="O54" s="128"/>
      <c r="P54" s="128">
        <f>B54+C54+SUM(G54:O54)</f>
        <v>0</v>
      </c>
      <c r="Q54" s="128"/>
      <c r="R54" s="128">
        <f>Q54-P54</f>
        <v>0</v>
      </c>
    </row>
    <row r="55" spans="1:18" outlineLevel="2" x14ac:dyDescent="0.2">
      <c r="A55" s="137" t="s">
        <v>67</v>
      </c>
      <c r="B55" s="128"/>
      <c r="C55" s="128"/>
      <c r="D55" s="128"/>
      <c r="E55" s="128"/>
      <c r="F55" s="128"/>
      <c r="G55" s="128">
        <f>SUM(D55:F55)</f>
        <v>0</v>
      </c>
      <c r="H55" s="128"/>
      <c r="I55" s="128"/>
      <c r="J55" s="128"/>
      <c r="K55" s="128"/>
      <c r="L55" s="128"/>
      <c r="M55" s="128"/>
      <c r="N55" s="128"/>
      <c r="O55" s="128"/>
      <c r="P55" s="128">
        <f>B55+C55+SUM(G55:O55)</f>
        <v>0</v>
      </c>
      <c r="Q55" s="128"/>
      <c r="R55" s="128">
        <f>Q55-P55</f>
        <v>0</v>
      </c>
    </row>
    <row r="56" spans="1:18" outlineLevel="1" x14ac:dyDescent="0.2">
      <c r="A56" s="47" t="s">
        <v>68</v>
      </c>
      <c r="B56" s="126">
        <f>SUM(B57:B59)</f>
        <v>0</v>
      </c>
      <c r="C56" s="126">
        <f t="shared" ref="C56:R56" si="13">SUM(C57:C59)</f>
        <v>0</v>
      </c>
      <c r="D56" s="126">
        <f t="shared" si="13"/>
        <v>0</v>
      </c>
      <c r="E56" s="126">
        <f t="shared" si="13"/>
        <v>0</v>
      </c>
      <c r="F56" s="126">
        <f t="shared" si="13"/>
        <v>0</v>
      </c>
      <c r="G56" s="126">
        <f t="shared" si="13"/>
        <v>0</v>
      </c>
      <c r="H56" s="126">
        <f t="shared" si="13"/>
        <v>0</v>
      </c>
      <c r="I56" s="126">
        <f t="shared" si="13"/>
        <v>0</v>
      </c>
      <c r="J56" s="126">
        <f t="shared" si="13"/>
        <v>0</v>
      </c>
      <c r="K56" s="126">
        <f t="shared" si="13"/>
        <v>0</v>
      </c>
      <c r="L56" s="126">
        <f t="shared" si="13"/>
        <v>0</v>
      </c>
      <c r="M56" s="126">
        <f t="shared" si="13"/>
        <v>0</v>
      </c>
      <c r="N56" s="126">
        <f t="shared" si="13"/>
        <v>0</v>
      </c>
      <c r="O56" s="126">
        <f t="shared" si="13"/>
        <v>0</v>
      </c>
      <c r="P56" s="126">
        <f t="shared" si="13"/>
        <v>0</v>
      </c>
      <c r="Q56" s="126">
        <f t="shared" si="13"/>
        <v>0</v>
      </c>
      <c r="R56" s="126">
        <f t="shared" si="13"/>
        <v>0</v>
      </c>
    </row>
    <row r="57" spans="1:18" outlineLevel="2" x14ac:dyDescent="0.2">
      <c r="A57" s="137" t="s">
        <v>67</v>
      </c>
      <c r="B57" s="128"/>
      <c r="C57" s="128"/>
      <c r="D57" s="128"/>
      <c r="E57" s="128"/>
      <c r="F57" s="128"/>
      <c r="G57" s="128">
        <f>SUM(D57:F57)</f>
        <v>0</v>
      </c>
      <c r="H57" s="128"/>
      <c r="I57" s="128"/>
      <c r="J57" s="128"/>
      <c r="K57" s="128"/>
      <c r="L57" s="128"/>
      <c r="M57" s="128"/>
      <c r="N57" s="128"/>
      <c r="O57" s="128"/>
      <c r="P57" s="128">
        <f>B57+C57+SUM(G57:O57)</f>
        <v>0</v>
      </c>
      <c r="Q57" s="128"/>
      <c r="R57" s="128">
        <f>Q57-P57</f>
        <v>0</v>
      </c>
    </row>
    <row r="58" spans="1:18" outlineLevel="2" x14ac:dyDescent="0.2">
      <c r="A58" s="137" t="s">
        <v>67</v>
      </c>
      <c r="B58" s="128"/>
      <c r="C58" s="128"/>
      <c r="D58" s="128"/>
      <c r="E58" s="128"/>
      <c r="F58" s="128"/>
      <c r="G58" s="128">
        <f>SUM(D58:F58)</f>
        <v>0</v>
      </c>
      <c r="H58" s="128"/>
      <c r="I58" s="128"/>
      <c r="J58" s="128"/>
      <c r="K58" s="128"/>
      <c r="L58" s="128"/>
      <c r="M58" s="128"/>
      <c r="N58" s="128"/>
      <c r="O58" s="128"/>
      <c r="P58" s="128">
        <f>B58+C58+SUM(G58:O58)</f>
        <v>0</v>
      </c>
      <c r="Q58" s="128"/>
      <c r="R58" s="128">
        <f>Q58-P58</f>
        <v>0</v>
      </c>
    </row>
    <row r="59" spans="1:18" outlineLevel="2" x14ac:dyDescent="0.2">
      <c r="A59" s="137" t="s">
        <v>67</v>
      </c>
      <c r="B59" s="128"/>
      <c r="C59" s="128"/>
      <c r="D59" s="128"/>
      <c r="E59" s="128"/>
      <c r="F59" s="128"/>
      <c r="G59" s="128">
        <f>SUM(D59:F59)</f>
        <v>0</v>
      </c>
      <c r="H59" s="128"/>
      <c r="I59" s="128"/>
      <c r="J59" s="128"/>
      <c r="K59" s="128"/>
      <c r="L59" s="128"/>
      <c r="M59" s="128"/>
      <c r="N59" s="128"/>
      <c r="O59" s="128"/>
      <c r="P59" s="128">
        <f>B59+C59+SUM(G59:O59)</f>
        <v>0</v>
      </c>
      <c r="Q59" s="128"/>
      <c r="R59" s="128">
        <f>Q59-P59</f>
        <v>0</v>
      </c>
    </row>
    <row r="60" spans="1:18" outlineLevel="1" x14ac:dyDescent="0.2">
      <c r="A60" s="47" t="s">
        <v>69</v>
      </c>
      <c r="B60" s="126">
        <f>SUM(B61:B63)</f>
        <v>0</v>
      </c>
      <c r="C60" s="126">
        <f t="shared" ref="C60:R60" si="14">SUM(C61:C63)</f>
        <v>0</v>
      </c>
      <c r="D60" s="126">
        <f t="shared" si="14"/>
        <v>0</v>
      </c>
      <c r="E60" s="126">
        <f t="shared" si="14"/>
        <v>0</v>
      </c>
      <c r="F60" s="126">
        <f t="shared" si="14"/>
        <v>0</v>
      </c>
      <c r="G60" s="126">
        <f t="shared" si="14"/>
        <v>0</v>
      </c>
      <c r="H60" s="126">
        <f t="shared" si="14"/>
        <v>0</v>
      </c>
      <c r="I60" s="126">
        <f t="shared" si="14"/>
        <v>0</v>
      </c>
      <c r="J60" s="126">
        <f t="shared" si="14"/>
        <v>0</v>
      </c>
      <c r="K60" s="126">
        <f t="shared" si="14"/>
        <v>0</v>
      </c>
      <c r="L60" s="126">
        <f t="shared" si="14"/>
        <v>0</v>
      </c>
      <c r="M60" s="126">
        <f t="shared" si="14"/>
        <v>0</v>
      </c>
      <c r="N60" s="126">
        <f t="shared" si="14"/>
        <v>0</v>
      </c>
      <c r="O60" s="126">
        <f t="shared" si="14"/>
        <v>0</v>
      </c>
      <c r="P60" s="126">
        <f t="shared" si="14"/>
        <v>0</v>
      </c>
      <c r="Q60" s="126">
        <f t="shared" si="14"/>
        <v>0</v>
      </c>
      <c r="R60" s="126">
        <f t="shared" si="14"/>
        <v>0</v>
      </c>
    </row>
    <row r="61" spans="1:18" outlineLevel="2" x14ac:dyDescent="0.2">
      <c r="A61" s="137" t="s">
        <v>67</v>
      </c>
      <c r="B61" s="128"/>
      <c r="C61" s="128"/>
      <c r="D61" s="128"/>
      <c r="E61" s="128"/>
      <c r="F61" s="128"/>
      <c r="G61" s="128">
        <f>SUM(D61:F61)</f>
        <v>0</v>
      </c>
      <c r="H61" s="128"/>
      <c r="I61" s="128"/>
      <c r="J61" s="128"/>
      <c r="K61" s="128"/>
      <c r="L61" s="128"/>
      <c r="M61" s="128"/>
      <c r="N61" s="128"/>
      <c r="O61" s="128"/>
      <c r="P61" s="128">
        <f>B61+C61+SUM(G61:O61)</f>
        <v>0</v>
      </c>
      <c r="Q61" s="128"/>
      <c r="R61" s="128">
        <f>Q61-P61</f>
        <v>0</v>
      </c>
    </row>
    <row r="62" spans="1:18" outlineLevel="2" x14ac:dyDescent="0.2">
      <c r="A62" s="137" t="s">
        <v>67</v>
      </c>
      <c r="B62" s="128"/>
      <c r="C62" s="128"/>
      <c r="D62" s="128"/>
      <c r="E62" s="128"/>
      <c r="F62" s="128"/>
      <c r="G62" s="128">
        <f>SUM(D62:F62)</f>
        <v>0</v>
      </c>
      <c r="H62" s="128"/>
      <c r="I62" s="128"/>
      <c r="J62" s="128"/>
      <c r="K62" s="128"/>
      <c r="L62" s="128"/>
      <c r="M62" s="128"/>
      <c r="N62" s="128"/>
      <c r="O62" s="128"/>
      <c r="P62" s="128">
        <f>B62+C62+SUM(G62:O62)</f>
        <v>0</v>
      </c>
      <c r="Q62" s="128"/>
      <c r="R62" s="128">
        <f>Q62-P62</f>
        <v>0</v>
      </c>
    </row>
    <row r="63" spans="1:18" outlineLevel="2" x14ac:dyDescent="0.2">
      <c r="A63" s="137" t="s">
        <v>67</v>
      </c>
      <c r="B63" s="128"/>
      <c r="C63" s="128"/>
      <c r="D63" s="128"/>
      <c r="E63" s="128"/>
      <c r="F63" s="128"/>
      <c r="G63" s="128">
        <f>SUM(D63:F63)</f>
        <v>0</v>
      </c>
      <c r="H63" s="128"/>
      <c r="I63" s="128"/>
      <c r="J63" s="128"/>
      <c r="K63" s="128"/>
      <c r="L63" s="128"/>
      <c r="M63" s="128"/>
      <c r="N63" s="128"/>
      <c r="O63" s="128"/>
      <c r="P63" s="128">
        <f>B63+C63+SUM(G63:O63)</f>
        <v>0</v>
      </c>
      <c r="Q63" s="128"/>
      <c r="R63" s="128">
        <f>Q63-P63</f>
        <v>0</v>
      </c>
    </row>
    <row r="64" spans="1:18" outlineLevel="1" x14ac:dyDescent="0.2">
      <c r="A64" s="47" t="s">
        <v>70</v>
      </c>
      <c r="B64" s="126">
        <f>SUM(B65:B67)</f>
        <v>0</v>
      </c>
      <c r="C64" s="126">
        <f t="shared" ref="C64:R64" si="15">SUM(C65:C67)</f>
        <v>0</v>
      </c>
      <c r="D64" s="126">
        <f t="shared" si="15"/>
        <v>0</v>
      </c>
      <c r="E64" s="126">
        <f t="shared" si="15"/>
        <v>0</v>
      </c>
      <c r="F64" s="126">
        <f t="shared" si="15"/>
        <v>0</v>
      </c>
      <c r="G64" s="126">
        <f t="shared" si="15"/>
        <v>0</v>
      </c>
      <c r="H64" s="126">
        <f t="shared" si="15"/>
        <v>0</v>
      </c>
      <c r="I64" s="126">
        <f t="shared" si="15"/>
        <v>0</v>
      </c>
      <c r="J64" s="126">
        <f t="shared" si="15"/>
        <v>0</v>
      </c>
      <c r="K64" s="126">
        <f t="shared" si="15"/>
        <v>0</v>
      </c>
      <c r="L64" s="126">
        <f t="shared" si="15"/>
        <v>0</v>
      </c>
      <c r="M64" s="126">
        <f t="shared" si="15"/>
        <v>0</v>
      </c>
      <c r="N64" s="126">
        <f t="shared" si="15"/>
        <v>0</v>
      </c>
      <c r="O64" s="126">
        <f t="shared" si="15"/>
        <v>0</v>
      </c>
      <c r="P64" s="126">
        <f t="shared" si="15"/>
        <v>0</v>
      </c>
      <c r="Q64" s="126">
        <f t="shared" si="15"/>
        <v>0</v>
      </c>
      <c r="R64" s="126">
        <f t="shared" si="15"/>
        <v>0</v>
      </c>
    </row>
    <row r="65" spans="1:18" outlineLevel="2" x14ac:dyDescent="0.2">
      <c r="A65" s="137" t="s">
        <v>67</v>
      </c>
      <c r="B65" s="128"/>
      <c r="C65" s="128"/>
      <c r="D65" s="128"/>
      <c r="E65" s="128"/>
      <c r="F65" s="128"/>
      <c r="G65" s="128">
        <f>SUM(D65:F65)</f>
        <v>0</v>
      </c>
      <c r="H65" s="128"/>
      <c r="I65" s="128"/>
      <c r="J65" s="128"/>
      <c r="K65" s="128"/>
      <c r="L65" s="128"/>
      <c r="M65" s="128"/>
      <c r="N65" s="128"/>
      <c r="O65" s="128"/>
      <c r="P65" s="128">
        <f>B65+C65+SUM(G65:O65)</f>
        <v>0</v>
      </c>
      <c r="Q65" s="128"/>
      <c r="R65" s="128">
        <f>Q65-P65</f>
        <v>0</v>
      </c>
    </row>
    <row r="66" spans="1:18" outlineLevel="2" x14ac:dyDescent="0.2">
      <c r="A66" s="137" t="s">
        <v>67</v>
      </c>
      <c r="B66" s="128"/>
      <c r="C66" s="128"/>
      <c r="D66" s="128"/>
      <c r="E66" s="128"/>
      <c r="F66" s="128"/>
      <c r="G66" s="128">
        <f>SUM(D66:F66)</f>
        <v>0</v>
      </c>
      <c r="H66" s="128"/>
      <c r="I66" s="128"/>
      <c r="J66" s="128"/>
      <c r="K66" s="128"/>
      <c r="L66" s="128"/>
      <c r="M66" s="128"/>
      <c r="N66" s="128"/>
      <c r="O66" s="128"/>
      <c r="P66" s="128">
        <f>B66+C66+SUM(G66:O66)</f>
        <v>0</v>
      </c>
      <c r="Q66" s="128"/>
      <c r="R66" s="128">
        <f>Q66-P66</f>
        <v>0</v>
      </c>
    </row>
    <row r="67" spans="1:18" outlineLevel="2" x14ac:dyDescent="0.2">
      <c r="A67" s="137" t="s">
        <v>67</v>
      </c>
      <c r="B67" s="128"/>
      <c r="C67" s="128"/>
      <c r="D67" s="128"/>
      <c r="E67" s="128"/>
      <c r="F67" s="128"/>
      <c r="G67" s="128">
        <f>SUM(D67:F67)</f>
        <v>0</v>
      </c>
      <c r="H67" s="128"/>
      <c r="I67" s="128"/>
      <c r="J67" s="128"/>
      <c r="K67" s="128"/>
      <c r="L67" s="128"/>
      <c r="M67" s="128"/>
      <c r="N67" s="128"/>
      <c r="O67" s="128"/>
      <c r="P67" s="128">
        <f>B67+C67+SUM(G67:O67)</f>
        <v>0</v>
      </c>
      <c r="Q67" s="128"/>
      <c r="R67" s="128">
        <f>Q67-P67</f>
        <v>0</v>
      </c>
    </row>
    <row r="68" spans="1:18" x14ac:dyDescent="0.2">
      <c r="A68" s="11" t="s">
        <v>73</v>
      </c>
      <c r="B68" s="127">
        <f t="shared" ref="B68:R68" si="16">SUM(B70:B72)</f>
        <v>0</v>
      </c>
      <c r="C68" s="127">
        <f t="shared" si="16"/>
        <v>0</v>
      </c>
      <c r="D68" s="127">
        <f t="shared" si="16"/>
        <v>0</v>
      </c>
      <c r="E68" s="127">
        <f t="shared" si="16"/>
        <v>0</v>
      </c>
      <c r="F68" s="127">
        <f t="shared" si="16"/>
        <v>0</v>
      </c>
      <c r="G68" s="127">
        <f t="shared" si="16"/>
        <v>0</v>
      </c>
      <c r="H68" s="127">
        <f t="shared" si="16"/>
        <v>0</v>
      </c>
      <c r="I68" s="127">
        <f t="shared" si="16"/>
        <v>0</v>
      </c>
      <c r="J68" s="127">
        <f t="shared" si="16"/>
        <v>0</v>
      </c>
      <c r="K68" s="127">
        <f t="shared" si="16"/>
        <v>0</v>
      </c>
      <c r="L68" s="127">
        <f t="shared" si="16"/>
        <v>0</v>
      </c>
      <c r="M68" s="127">
        <f t="shared" si="16"/>
        <v>0</v>
      </c>
      <c r="N68" s="127">
        <f t="shared" si="16"/>
        <v>0</v>
      </c>
      <c r="O68" s="127">
        <f t="shared" si="16"/>
        <v>0</v>
      </c>
      <c r="P68" s="127">
        <f t="shared" si="16"/>
        <v>0</v>
      </c>
      <c r="Q68" s="127">
        <f t="shared" si="16"/>
        <v>0</v>
      </c>
      <c r="R68" s="127">
        <f t="shared" si="16"/>
        <v>0</v>
      </c>
    </row>
    <row r="69" spans="1:18" outlineLevel="1" x14ac:dyDescent="0.2">
      <c r="A69" s="169" t="s">
        <v>66</v>
      </c>
      <c r="B69" s="126">
        <f>SUM(B70:B72)</f>
        <v>0</v>
      </c>
      <c r="C69" s="126">
        <f t="shared" ref="C69:R69" si="17">SUM(C70:C72)</f>
        <v>0</v>
      </c>
      <c r="D69" s="126">
        <f t="shared" si="17"/>
        <v>0</v>
      </c>
      <c r="E69" s="126">
        <f t="shared" si="17"/>
        <v>0</v>
      </c>
      <c r="F69" s="126">
        <f t="shared" si="17"/>
        <v>0</v>
      </c>
      <c r="G69" s="126">
        <f t="shared" si="17"/>
        <v>0</v>
      </c>
      <c r="H69" s="126">
        <f t="shared" si="17"/>
        <v>0</v>
      </c>
      <c r="I69" s="126">
        <f t="shared" si="17"/>
        <v>0</v>
      </c>
      <c r="J69" s="126">
        <f t="shared" si="17"/>
        <v>0</v>
      </c>
      <c r="K69" s="126">
        <f t="shared" si="17"/>
        <v>0</v>
      </c>
      <c r="L69" s="126">
        <f t="shared" si="17"/>
        <v>0</v>
      </c>
      <c r="M69" s="126">
        <f t="shared" si="17"/>
        <v>0</v>
      </c>
      <c r="N69" s="126">
        <f t="shared" si="17"/>
        <v>0</v>
      </c>
      <c r="O69" s="126">
        <f t="shared" si="17"/>
        <v>0</v>
      </c>
      <c r="P69" s="126">
        <f t="shared" si="17"/>
        <v>0</v>
      </c>
      <c r="Q69" s="126">
        <f t="shared" si="17"/>
        <v>0</v>
      </c>
      <c r="R69" s="126">
        <f t="shared" si="17"/>
        <v>0</v>
      </c>
    </row>
    <row r="70" spans="1:18" outlineLevel="2" x14ac:dyDescent="0.2">
      <c r="A70" s="137" t="s">
        <v>67</v>
      </c>
      <c r="B70" s="128"/>
      <c r="C70" s="128"/>
      <c r="D70" s="128"/>
      <c r="E70" s="128"/>
      <c r="F70" s="128"/>
      <c r="G70" s="128">
        <f>SUM(D70:F70)</f>
        <v>0</v>
      </c>
      <c r="H70" s="128"/>
      <c r="I70" s="128"/>
      <c r="J70" s="128"/>
      <c r="K70" s="128"/>
      <c r="L70" s="128"/>
      <c r="M70" s="128"/>
      <c r="N70" s="128"/>
      <c r="O70" s="128"/>
      <c r="P70" s="128">
        <f>B70+C70+SUM(G70:O70)</f>
        <v>0</v>
      </c>
      <c r="Q70" s="128"/>
      <c r="R70" s="128">
        <f>Q70-P70</f>
        <v>0</v>
      </c>
    </row>
    <row r="71" spans="1:18" outlineLevel="2" x14ac:dyDescent="0.2">
      <c r="A71" s="137" t="s">
        <v>67</v>
      </c>
      <c r="B71" s="128"/>
      <c r="C71" s="128"/>
      <c r="D71" s="128"/>
      <c r="E71" s="128"/>
      <c r="F71" s="128"/>
      <c r="G71" s="128">
        <f>SUM(D71:F71)</f>
        <v>0</v>
      </c>
      <c r="H71" s="128"/>
      <c r="I71" s="128"/>
      <c r="J71" s="128"/>
      <c r="K71" s="128"/>
      <c r="L71" s="128"/>
      <c r="M71" s="128"/>
      <c r="N71" s="128"/>
      <c r="O71" s="128"/>
      <c r="P71" s="128">
        <f>B71+C71+SUM(G71:O71)</f>
        <v>0</v>
      </c>
      <c r="Q71" s="128"/>
      <c r="R71" s="128">
        <f>Q71-P71</f>
        <v>0</v>
      </c>
    </row>
    <row r="72" spans="1:18" outlineLevel="2" x14ac:dyDescent="0.2">
      <c r="A72" s="137" t="s">
        <v>67</v>
      </c>
      <c r="B72" s="128"/>
      <c r="C72" s="128"/>
      <c r="D72" s="128"/>
      <c r="E72" s="128"/>
      <c r="F72" s="128"/>
      <c r="G72" s="128">
        <f>SUM(D72:F72)</f>
        <v>0</v>
      </c>
      <c r="H72" s="128"/>
      <c r="I72" s="128"/>
      <c r="J72" s="128"/>
      <c r="K72" s="128"/>
      <c r="L72" s="128"/>
      <c r="M72" s="128"/>
      <c r="N72" s="128"/>
      <c r="O72" s="128"/>
      <c r="P72" s="128">
        <f>B72+C72+SUM(G72:O72)</f>
        <v>0</v>
      </c>
      <c r="Q72" s="128"/>
      <c r="R72" s="128">
        <f>Q72-P72</f>
        <v>0</v>
      </c>
    </row>
    <row r="73" spans="1:18" x14ac:dyDescent="0.2">
      <c r="A73" s="11" t="s">
        <v>74</v>
      </c>
      <c r="B73" s="127">
        <f t="shared" ref="B73:R73" si="18">+B86+B82+B78+B74</f>
        <v>0</v>
      </c>
      <c r="C73" s="127">
        <f t="shared" si="18"/>
        <v>0</v>
      </c>
      <c r="D73" s="127">
        <f t="shared" si="18"/>
        <v>0</v>
      </c>
      <c r="E73" s="127">
        <f t="shared" si="18"/>
        <v>0</v>
      </c>
      <c r="F73" s="127">
        <f t="shared" si="18"/>
        <v>0</v>
      </c>
      <c r="G73" s="127">
        <f t="shared" si="18"/>
        <v>0</v>
      </c>
      <c r="H73" s="127">
        <f t="shared" si="18"/>
        <v>0</v>
      </c>
      <c r="I73" s="127">
        <f t="shared" si="18"/>
        <v>0</v>
      </c>
      <c r="J73" s="127">
        <f t="shared" si="18"/>
        <v>0</v>
      </c>
      <c r="K73" s="127">
        <f t="shared" si="18"/>
        <v>0</v>
      </c>
      <c r="L73" s="127">
        <f t="shared" si="18"/>
        <v>0</v>
      </c>
      <c r="M73" s="127">
        <f t="shared" si="18"/>
        <v>0</v>
      </c>
      <c r="N73" s="127">
        <f t="shared" si="18"/>
        <v>0</v>
      </c>
      <c r="O73" s="127">
        <f t="shared" si="18"/>
        <v>0</v>
      </c>
      <c r="P73" s="127">
        <f t="shared" si="18"/>
        <v>0</v>
      </c>
      <c r="Q73" s="127">
        <f t="shared" si="18"/>
        <v>0</v>
      </c>
      <c r="R73" s="127">
        <f t="shared" si="18"/>
        <v>0</v>
      </c>
    </row>
    <row r="74" spans="1:18" outlineLevel="1" x14ac:dyDescent="0.2">
      <c r="A74" s="169" t="s">
        <v>75</v>
      </c>
      <c r="B74" s="126">
        <f t="shared" ref="B74:R74" si="19">SUM(B75:B77)</f>
        <v>0</v>
      </c>
      <c r="C74" s="126">
        <f t="shared" si="19"/>
        <v>0</v>
      </c>
      <c r="D74" s="126">
        <f t="shared" si="19"/>
        <v>0</v>
      </c>
      <c r="E74" s="126">
        <f t="shared" si="19"/>
        <v>0</v>
      </c>
      <c r="F74" s="126">
        <f t="shared" si="19"/>
        <v>0</v>
      </c>
      <c r="G74" s="126">
        <f t="shared" si="19"/>
        <v>0</v>
      </c>
      <c r="H74" s="126">
        <f t="shared" si="19"/>
        <v>0</v>
      </c>
      <c r="I74" s="126">
        <f t="shared" si="19"/>
        <v>0</v>
      </c>
      <c r="J74" s="126">
        <f t="shared" si="19"/>
        <v>0</v>
      </c>
      <c r="K74" s="126">
        <f t="shared" si="19"/>
        <v>0</v>
      </c>
      <c r="L74" s="126">
        <f t="shared" si="19"/>
        <v>0</v>
      </c>
      <c r="M74" s="126">
        <f t="shared" si="19"/>
        <v>0</v>
      </c>
      <c r="N74" s="126">
        <f t="shared" si="19"/>
        <v>0</v>
      </c>
      <c r="O74" s="126">
        <f t="shared" si="19"/>
        <v>0</v>
      </c>
      <c r="P74" s="126">
        <f t="shared" si="19"/>
        <v>0</v>
      </c>
      <c r="Q74" s="126">
        <f t="shared" si="19"/>
        <v>0</v>
      </c>
      <c r="R74" s="126">
        <f t="shared" si="19"/>
        <v>0</v>
      </c>
    </row>
    <row r="75" spans="1:18" outlineLevel="2" x14ac:dyDescent="0.2">
      <c r="A75" s="137" t="s">
        <v>67</v>
      </c>
      <c r="B75" s="128"/>
      <c r="C75" s="128"/>
      <c r="D75" s="128"/>
      <c r="E75" s="128"/>
      <c r="F75" s="128"/>
      <c r="G75" s="128">
        <f>SUM(D75:F75)</f>
        <v>0</v>
      </c>
      <c r="H75" s="128"/>
      <c r="I75" s="128"/>
      <c r="J75" s="128"/>
      <c r="K75" s="128"/>
      <c r="L75" s="128"/>
      <c r="M75" s="128"/>
      <c r="N75" s="128"/>
      <c r="O75" s="128"/>
      <c r="P75" s="128">
        <f>B75+C75+SUM(G75:O75)</f>
        <v>0</v>
      </c>
      <c r="Q75" s="128"/>
      <c r="R75" s="128">
        <f>Q75-P75</f>
        <v>0</v>
      </c>
    </row>
    <row r="76" spans="1:18" outlineLevel="2" x14ac:dyDescent="0.2">
      <c r="A76" s="137" t="s">
        <v>67</v>
      </c>
      <c r="B76" s="128"/>
      <c r="C76" s="128"/>
      <c r="D76" s="128"/>
      <c r="E76" s="128"/>
      <c r="F76" s="128"/>
      <c r="G76" s="128">
        <f>SUM(D76:F76)</f>
        <v>0</v>
      </c>
      <c r="H76" s="128"/>
      <c r="I76" s="128"/>
      <c r="J76" s="128"/>
      <c r="K76" s="128"/>
      <c r="L76" s="128"/>
      <c r="M76" s="128"/>
      <c r="N76" s="128"/>
      <c r="O76" s="128"/>
      <c r="P76" s="128">
        <f>B76+C76+SUM(G76:O76)</f>
        <v>0</v>
      </c>
      <c r="Q76" s="128"/>
      <c r="R76" s="128">
        <f>Q76-P76</f>
        <v>0</v>
      </c>
    </row>
    <row r="77" spans="1:18" outlineLevel="2" x14ac:dyDescent="0.2">
      <c r="A77" s="137" t="s">
        <v>67</v>
      </c>
      <c r="B77" s="128"/>
      <c r="C77" s="128"/>
      <c r="D77" s="128"/>
      <c r="E77" s="128"/>
      <c r="F77" s="128"/>
      <c r="G77" s="128">
        <f>SUM(D77:F77)</f>
        <v>0</v>
      </c>
      <c r="H77" s="128"/>
      <c r="I77" s="128"/>
      <c r="J77" s="128"/>
      <c r="K77" s="128"/>
      <c r="L77" s="128"/>
      <c r="M77" s="128"/>
      <c r="N77" s="128"/>
      <c r="O77" s="128"/>
      <c r="P77" s="128">
        <f>B77+C77+SUM(G77:O77)</f>
        <v>0</v>
      </c>
      <c r="Q77" s="128"/>
      <c r="R77" s="128">
        <f>Q77-P77</f>
        <v>0</v>
      </c>
    </row>
    <row r="78" spans="1:18" outlineLevel="1" x14ac:dyDescent="0.2">
      <c r="A78" s="169" t="s">
        <v>76</v>
      </c>
      <c r="B78" s="126">
        <f>SUM(B79:B81)</f>
        <v>0</v>
      </c>
      <c r="C78" s="126">
        <f t="shared" ref="C78:R78" si="20">SUM(C79:C81)</f>
        <v>0</v>
      </c>
      <c r="D78" s="126">
        <f t="shared" si="20"/>
        <v>0</v>
      </c>
      <c r="E78" s="126">
        <f t="shared" si="20"/>
        <v>0</v>
      </c>
      <c r="F78" s="126">
        <f t="shared" si="20"/>
        <v>0</v>
      </c>
      <c r="G78" s="126">
        <f t="shared" si="20"/>
        <v>0</v>
      </c>
      <c r="H78" s="126">
        <f t="shared" si="20"/>
        <v>0</v>
      </c>
      <c r="I78" s="126">
        <f t="shared" si="20"/>
        <v>0</v>
      </c>
      <c r="J78" s="126">
        <f t="shared" si="20"/>
        <v>0</v>
      </c>
      <c r="K78" s="126">
        <f t="shared" si="20"/>
        <v>0</v>
      </c>
      <c r="L78" s="126">
        <f t="shared" si="20"/>
        <v>0</v>
      </c>
      <c r="M78" s="126">
        <f t="shared" si="20"/>
        <v>0</v>
      </c>
      <c r="N78" s="126">
        <f t="shared" si="20"/>
        <v>0</v>
      </c>
      <c r="O78" s="126">
        <f t="shared" si="20"/>
        <v>0</v>
      </c>
      <c r="P78" s="126">
        <f t="shared" si="20"/>
        <v>0</v>
      </c>
      <c r="Q78" s="126">
        <f t="shared" si="20"/>
        <v>0</v>
      </c>
      <c r="R78" s="126">
        <f t="shared" si="20"/>
        <v>0</v>
      </c>
    </row>
    <row r="79" spans="1:18" outlineLevel="2" x14ac:dyDescent="0.2">
      <c r="A79" s="137" t="s">
        <v>67</v>
      </c>
      <c r="B79" s="128"/>
      <c r="C79" s="128"/>
      <c r="D79" s="128"/>
      <c r="E79" s="128"/>
      <c r="F79" s="128"/>
      <c r="G79" s="128">
        <f>SUM(D79:F79)</f>
        <v>0</v>
      </c>
      <c r="H79" s="128"/>
      <c r="I79" s="128"/>
      <c r="J79" s="128"/>
      <c r="K79" s="128"/>
      <c r="L79" s="128"/>
      <c r="M79" s="128"/>
      <c r="N79" s="128"/>
      <c r="O79" s="128"/>
      <c r="P79" s="128">
        <f>B79+C79+SUM(G79:O79)</f>
        <v>0</v>
      </c>
      <c r="Q79" s="128"/>
      <c r="R79" s="128">
        <f>Q79-P79</f>
        <v>0</v>
      </c>
    </row>
    <row r="80" spans="1:18" outlineLevel="2" x14ac:dyDescent="0.2">
      <c r="A80" s="137" t="s">
        <v>67</v>
      </c>
      <c r="B80" s="128"/>
      <c r="C80" s="128"/>
      <c r="D80" s="128"/>
      <c r="E80" s="128"/>
      <c r="F80" s="128"/>
      <c r="G80" s="128">
        <f>SUM(D80:F80)</f>
        <v>0</v>
      </c>
      <c r="H80" s="128"/>
      <c r="I80" s="128"/>
      <c r="J80" s="128"/>
      <c r="K80" s="128"/>
      <c r="L80" s="128"/>
      <c r="M80" s="128"/>
      <c r="N80" s="128"/>
      <c r="O80" s="128"/>
      <c r="P80" s="128">
        <f>B80+C80+SUM(G80:O80)</f>
        <v>0</v>
      </c>
      <c r="Q80" s="128"/>
      <c r="R80" s="128">
        <f>Q80-P80</f>
        <v>0</v>
      </c>
    </row>
    <row r="81" spans="1:18" outlineLevel="2" x14ac:dyDescent="0.2">
      <c r="A81" s="137" t="s">
        <v>67</v>
      </c>
      <c r="B81" s="128"/>
      <c r="C81" s="128"/>
      <c r="D81" s="128"/>
      <c r="E81" s="128"/>
      <c r="F81" s="128"/>
      <c r="G81" s="128">
        <f>SUM(D81:F81)</f>
        <v>0</v>
      </c>
      <c r="H81" s="128"/>
      <c r="I81" s="128"/>
      <c r="J81" s="128"/>
      <c r="K81" s="128"/>
      <c r="L81" s="128"/>
      <c r="M81" s="128"/>
      <c r="N81" s="128"/>
      <c r="O81" s="128"/>
      <c r="P81" s="128">
        <f>B81+C81+SUM(G81:O81)</f>
        <v>0</v>
      </c>
      <c r="Q81" s="128"/>
      <c r="R81" s="128">
        <f>Q81-P81</f>
        <v>0</v>
      </c>
    </row>
    <row r="82" spans="1:18" outlineLevel="1" x14ac:dyDescent="0.2">
      <c r="A82" s="169" t="s">
        <v>77</v>
      </c>
      <c r="B82" s="126">
        <f>SUM(B83:B85)</f>
        <v>0</v>
      </c>
      <c r="C82" s="126">
        <f t="shared" ref="C82:R82" si="21">SUM(C83:C85)</f>
        <v>0</v>
      </c>
      <c r="D82" s="126">
        <f t="shared" si="21"/>
        <v>0</v>
      </c>
      <c r="E82" s="126">
        <f t="shared" si="21"/>
        <v>0</v>
      </c>
      <c r="F82" s="126">
        <f t="shared" si="21"/>
        <v>0</v>
      </c>
      <c r="G82" s="126">
        <f t="shared" si="21"/>
        <v>0</v>
      </c>
      <c r="H82" s="126">
        <f t="shared" si="21"/>
        <v>0</v>
      </c>
      <c r="I82" s="126">
        <f t="shared" si="21"/>
        <v>0</v>
      </c>
      <c r="J82" s="126">
        <f t="shared" si="21"/>
        <v>0</v>
      </c>
      <c r="K82" s="126">
        <f t="shared" si="21"/>
        <v>0</v>
      </c>
      <c r="L82" s="126">
        <f t="shared" si="21"/>
        <v>0</v>
      </c>
      <c r="M82" s="126">
        <f t="shared" si="21"/>
        <v>0</v>
      </c>
      <c r="N82" s="126">
        <f t="shared" si="21"/>
        <v>0</v>
      </c>
      <c r="O82" s="126">
        <f t="shared" si="21"/>
        <v>0</v>
      </c>
      <c r="P82" s="126">
        <f t="shared" si="21"/>
        <v>0</v>
      </c>
      <c r="Q82" s="126">
        <f t="shared" si="21"/>
        <v>0</v>
      </c>
      <c r="R82" s="126">
        <f t="shared" si="21"/>
        <v>0</v>
      </c>
    </row>
    <row r="83" spans="1:18" outlineLevel="2" x14ac:dyDescent="0.2">
      <c r="A83" s="137" t="s">
        <v>67</v>
      </c>
      <c r="B83" s="128"/>
      <c r="C83" s="128"/>
      <c r="D83" s="128"/>
      <c r="E83" s="128"/>
      <c r="F83" s="128"/>
      <c r="G83" s="128">
        <f>SUM(D83:F83)</f>
        <v>0</v>
      </c>
      <c r="H83" s="128"/>
      <c r="I83" s="128"/>
      <c r="J83" s="128"/>
      <c r="K83" s="128"/>
      <c r="L83" s="128"/>
      <c r="M83" s="128"/>
      <c r="N83" s="128"/>
      <c r="O83" s="128"/>
      <c r="P83" s="128">
        <f>B83+C83+SUM(G83:O83)</f>
        <v>0</v>
      </c>
      <c r="Q83" s="128"/>
      <c r="R83" s="128">
        <f>Q83-P83</f>
        <v>0</v>
      </c>
    </row>
    <row r="84" spans="1:18" outlineLevel="2" x14ac:dyDescent="0.2">
      <c r="A84" s="137" t="s">
        <v>67</v>
      </c>
      <c r="B84" s="128"/>
      <c r="C84" s="128"/>
      <c r="D84" s="128"/>
      <c r="E84" s="128"/>
      <c r="F84" s="128"/>
      <c r="G84" s="128">
        <f>SUM(D84:F84)</f>
        <v>0</v>
      </c>
      <c r="H84" s="128"/>
      <c r="I84" s="128"/>
      <c r="J84" s="128"/>
      <c r="K84" s="128"/>
      <c r="L84" s="128"/>
      <c r="M84" s="128"/>
      <c r="N84" s="128"/>
      <c r="O84" s="128"/>
      <c r="P84" s="128">
        <f>B84+C84+SUM(G84:O84)</f>
        <v>0</v>
      </c>
      <c r="Q84" s="128"/>
      <c r="R84" s="128">
        <f>Q84-P84</f>
        <v>0</v>
      </c>
    </row>
    <row r="85" spans="1:18" outlineLevel="2" x14ac:dyDescent="0.2">
      <c r="A85" s="137" t="s">
        <v>67</v>
      </c>
      <c r="B85" s="128"/>
      <c r="C85" s="128"/>
      <c r="D85" s="128"/>
      <c r="E85" s="128"/>
      <c r="F85" s="128"/>
      <c r="G85" s="128">
        <f>SUM(D85:F85)</f>
        <v>0</v>
      </c>
      <c r="H85" s="128"/>
      <c r="I85" s="128"/>
      <c r="J85" s="128"/>
      <c r="K85" s="128"/>
      <c r="L85" s="128"/>
      <c r="M85" s="128"/>
      <c r="N85" s="128"/>
      <c r="O85" s="128"/>
      <c r="P85" s="128">
        <f>B85+C85+SUM(G85:O85)</f>
        <v>0</v>
      </c>
      <c r="Q85" s="128"/>
      <c r="R85" s="128">
        <f>Q85-P85</f>
        <v>0</v>
      </c>
    </row>
    <row r="86" spans="1:18" outlineLevel="1" x14ac:dyDescent="0.2">
      <c r="A86" s="169" t="s">
        <v>78</v>
      </c>
      <c r="B86" s="126">
        <f>SUM(B87:B89)</f>
        <v>0</v>
      </c>
      <c r="C86" s="126">
        <f t="shared" ref="C86:R86" si="22">SUM(C87:C89)</f>
        <v>0</v>
      </c>
      <c r="D86" s="126">
        <f t="shared" si="22"/>
        <v>0</v>
      </c>
      <c r="E86" s="126">
        <f t="shared" si="22"/>
        <v>0</v>
      </c>
      <c r="F86" s="126">
        <f t="shared" si="22"/>
        <v>0</v>
      </c>
      <c r="G86" s="126">
        <f t="shared" si="22"/>
        <v>0</v>
      </c>
      <c r="H86" s="126">
        <f t="shared" si="22"/>
        <v>0</v>
      </c>
      <c r="I86" s="126">
        <f t="shared" si="22"/>
        <v>0</v>
      </c>
      <c r="J86" s="126">
        <f t="shared" si="22"/>
        <v>0</v>
      </c>
      <c r="K86" s="126">
        <f t="shared" si="22"/>
        <v>0</v>
      </c>
      <c r="L86" s="126">
        <f t="shared" si="22"/>
        <v>0</v>
      </c>
      <c r="M86" s="126">
        <f t="shared" si="22"/>
        <v>0</v>
      </c>
      <c r="N86" s="126">
        <f t="shared" si="22"/>
        <v>0</v>
      </c>
      <c r="O86" s="126">
        <f t="shared" si="22"/>
        <v>0</v>
      </c>
      <c r="P86" s="126">
        <f t="shared" si="22"/>
        <v>0</v>
      </c>
      <c r="Q86" s="126">
        <f t="shared" si="22"/>
        <v>0</v>
      </c>
      <c r="R86" s="126">
        <f t="shared" si="22"/>
        <v>0</v>
      </c>
    </row>
    <row r="87" spans="1:18" outlineLevel="2" x14ac:dyDescent="0.2">
      <c r="A87" s="137" t="s">
        <v>67</v>
      </c>
      <c r="B87" s="128"/>
      <c r="C87" s="128"/>
      <c r="D87" s="128"/>
      <c r="E87" s="128"/>
      <c r="F87" s="128"/>
      <c r="G87" s="128">
        <f>SUM(D87:F87)</f>
        <v>0</v>
      </c>
      <c r="H87" s="128"/>
      <c r="I87" s="128"/>
      <c r="J87" s="128"/>
      <c r="K87" s="128"/>
      <c r="L87" s="128"/>
      <c r="M87" s="128"/>
      <c r="N87" s="128"/>
      <c r="O87" s="128"/>
      <c r="P87" s="128">
        <f>B87+C87+SUM(G87:O87)</f>
        <v>0</v>
      </c>
      <c r="Q87" s="128"/>
      <c r="R87" s="128">
        <f>Q87-P87</f>
        <v>0</v>
      </c>
    </row>
    <row r="88" spans="1:18" outlineLevel="2" x14ac:dyDescent="0.2">
      <c r="A88" s="137" t="s">
        <v>67</v>
      </c>
      <c r="B88" s="128"/>
      <c r="C88" s="128"/>
      <c r="D88" s="128"/>
      <c r="E88" s="128"/>
      <c r="F88" s="128"/>
      <c r="G88" s="128">
        <f>SUM(D88:F88)</f>
        <v>0</v>
      </c>
      <c r="H88" s="128"/>
      <c r="I88" s="128"/>
      <c r="J88" s="128"/>
      <c r="K88" s="128"/>
      <c r="L88" s="128"/>
      <c r="M88" s="128"/>
      <c r="N88" s="128"/>
      <c r="O88" s="128"/>
      <c r="P88" s="128">
        <f>B88+C88+SUM(G88:O88)</f>
        <v>0</v>
      </c>
      <c r="Q88" s="128"/>
      <c r="R88" s="128">
        <f>Q88-P88</f>
        <v>0</v>
      </c>
    </row>
    <row r="89" spans="1:18" outlineLevel="2" x14ac:dyDescent="0.2">
      <c r="A89" s="137" t="s">
        <v>67</v>
      </c>
      <c r="B89" s="128"/>
      <c r="C89" s="128"/>
      <c r="D89" s="128"/>
      <c r="E89" s="128"/>
      <c r="F89" s="128"/>
      <c r="G89" s="128">
        <f>SUM(D89:F89)</f>
        <v>0</v>
      </c>
      <c r="H89" s="128"/>
      <c r="I89" s="128"/>
      <c r="J89" s="128"/>
      <c r="K89" s="128"/>
      <c r="L89" s="128"/>
      <c r="M89" s="128"/>
      <c r="N89" s="128"/>
      <c r="O89" s="128"/>
      <c r="P89" s="128">
        <f>B89+C89+SUM(G89:O89)</f>
        <v>0</v>
      </c>
      <c r="Q89" s="128"/>
      <c r="R89" s="128">
        <f>Q89-P89</f>
        <v>0</v>
      </c>
    </row>
    <row r="90" spans="1:18" outlineLevel="1" x14ac:dyDescent="0.2">
      <c r="A90" s="137"/>
      <c r="B90" s="128"/>
      <c r="C90" s="128"/>
      <c r="D90" s="128"/>
      <c r="E90" s="128"/>
      <c r="F90" s="128"/>
      <c r="G90" s="128"/>
      <c r="H90" s="128"/>
      <c r="I90" s="128"/>
      <c r="J90" s="128"/>
      <c r="K90" s="128"/>
      <c r="L90" s="128"/>
      <c r="M90" s="128"/>
      <c r="N90" s="128"/>
      <c r="O90" s="128"/>
      <c r="P90" s="128"/>
      <c r="Q90" s="128"/>
      <c r="R90" s="128"/>
    </row>
    <row r="91" spans="1:18" x14ac:dyDescent="0.2">
      <c r="A91" s="48"/>
      <c r="B91" s="48"/>
      <c r="C91" s="121"/>
      <c r="D91" s="125"/>
      <c r="E91" s="125"/>
      <c r="F91" s="125"/>
      <c r="G91" s="125"/>
      <c r="H91" s="125"/>
      <c r="I91" s="125"/>
      <c r="J91" s="125"/>
      <c r="K91" s="125"/>
      <c r="L91" s="125"/>
      <c r="M91" s="125"/>
      <c r="N91" s="125"/>
      <c r="O91" s="125"/>
      <c r="P91" s="125"/>
      <c r="Q91" s="121"/>
      <c r="R91" s="128"/>
    </row>
  </sheetData>
  <mergeCells count="7">
    <mergeCell ref="R13:R14"/>
    <mergeCell ref="A12:A13"/>
    <mergeCell ref="D12:G12"/>
    <mergeCell ref="H12:O12"/>
    <mergeCell ref="D13:F13"/>
    <mergeCell ref="P13:P14"/>
    <mergeCell ref="Q13:Q14"/>
  </mergeCells>
  <pageMargins left="0.25" right="0.25" top="0.25" bottom="0.5" header="0.25" footer="0.25"/>
  <pageSetup paperSize="3" scale="50" orientation="landscape"/>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4">
    <tabColor indexed="55"/>
  </sheetPr>
  <dimension ref="A1:U87"/>
  <sheetViews>
    <sheetView zoomScale="70" workbookViewId="0">
      <pane xSplit="2" ySplit="58" topLeftCell="C59" activePane="bottomRight" state="frozen"/>
      <selection pane="topRight" sqref="A1:T101"/>
      <selection pane="bottomLeft" sqref="A1:T101"/>
      <selection pane="bottomRight" sqref="A1:T101"/>
    </sheetView>
  </sheetViews>
  <sheetFormatPr defaultColWidth="0" defaultRowHeight="12.75" outlineLevelRow="1" outlineLevelCol="1" x14ac:dyDescent="0.2"/>
  <cols>
    <col min="1" max="1" width="42.42578125" style="4" customWidth="1"/>
    <col min="2" max="2" width="1" style="42" customWidth="1"/>
    <col min="3" max="3" width="22.85546875" style="42" customWidth="1"/>
    <col min="4" max="6" width="20.42578125" style="4" customWidth="1"/>
    <col min="7" max="7" width="11.7109375" style="4" customWidth="1" outlineLevel="1"/>
    <col min="8" max="8" width="13.140625" style="4" customWidth="1" outlineLevel="1"/>
    <col min="9" max="9" width="13" style="4" customWidth="1" outlineLevel="1"/>
    <col min="10" max="11" width="13.28515625" style="4" customWidth="1"/>
    <col min="12" max="12" width="13.140625" style="4" customWidth="1"/>
    <col min="13" max="14" width="14" style="4" customWidth="1"/>
    <col min="15" max="15" width="14.85546875" style="4" customWidth="1"/>
    <col min="16" max="16" width="14.7109375" style="4" customWidth="1"/>
    <col min="17" max="17" width="13.7109375" style="4" customWidth="1"/>
    <col min="18" max="18" width="14.7109375" style="4" customWidth="1"/>
    <col min="19" max="19" width="16.7109375" style="67" customWidth="1"/>
    <col min="20" max="20" width="15.7109375" style="4" customWidth="1"/>
    <col min="21" max="16384" width="0" style="4" hidden="1"/>
  </cols>
  <sheetData>
    <row r="1" spans="1:21" ht="13.5" outlineLevel="1" thickBot="1" x14ac:dyDescent="0.25">
      <c r="A1" s="64" t="s">
        <v>222</v>
      </c>
      <c r="B1" s="65"/>
      <c r="C1" s="65"/>
      <c r="D1" s="66"/>
      <c r="E1" s="66"/>
      <c r="F1" s="66"/>
      <c r="G1" s="66"/>
      <c r="H1" s="1"/>
      <c r="I1" s="1"/>
      <c r="J1" s="1"/>
      <c r="K1" s="1"/>
    </row>
    <row r="2" spans="1:21" ht="13.5" outlineLevel="1" thickBot="1" x14ac:dyDescent="0.25">
      <c r="A2" s="62"/>
      <c r="B2" s="63"/>
      <c r="C2" s="63"/>
      <c r="D2" s="1"/>
      <c r="E2" s="1"/>
      <c r="F2" s="1"/>
      <c r="G2" s="1"/>
      <c r="H2" s="1"/>
      <c r="I2" s="1"/>
      <c r="J2" s="1"/>
      <c r="K2" s="1"/>
      <c r="Q2"/>
      <c r="R2"/>
      <c r="T2" s="21"/>
      <c r="U2" t="s">
        <v>173</v>
      </c>
    </row>
    <row r="3" spans="1:21" ht="12.75" customHeight="1" outlineLevel="1" x14ac:dyDescent="0.2">
      <c r="A3" s="22"/>
      <c r="B3" s="23" t="s">
        <v>1</v>
      </c>
      <c r="C3" s="59" t="s">
        <v>2</v>
      </c>
      <c r="E3" s="59"/>
      <c r="F3" s="59"/>
      <c r="G3" s="24"/>
      <c r="H3" s="1"/>
      <c r="I3" s="28"/>
      <c r="J3" s="1"/>
      <c r="K3" s="1"/>
      <c r="Q3"/>
      <c r="R3" s="21"/>
      <c r="U3" s="1" t="e">
        <f>+R3-#REF!</f>
        <v>#REF!</v>
      </c>
    </row>
    <row r="4" spans="1:21" ht="12.75" customHeight="1" outlineLevel="1" x14ac:dyDescent="0.2">
      <c r="A4" s="25"/>
      <c r="B4" s="26" t="s">
        <v>3</v>
      </c>
      <c r="C4" s="60" t="s">
        <v>174</v>
      </c>
      <c r="E4" s="80"/>
      <c r="F4" s="80"/>
      <c r="G4" s="27"/>
      <c r="H4" s="1"/>
      <c r="I4" s="28"/>
      <c r="J4" s="1"/>
      <c r="K4" s="1"/>
      <c r="Q4"/>
      <c r="U4" s="1" t="e">
        <f>+R4-#REF!</f>
        <v>#REF!</v>
      </c>
    </row>
    <row r="5" spans="1:21" ht="12.75" customHeight="1" outlineLevel="1" x14ac:dyDescent="0.2">
      <c r="A5" s="25"/>
      <c r="B5" s="26" t="s">
        <v>105</v>
      </c>
      <c r="C5" s="61" t="s">
        <v>175</v>
      </c>
      <c r="E5" s="81"/>
      <c r="F5" s="81"/>
      <c r="G5" s="27"/>
      <c r="H5" s="1"/>
      <c r="I5" s="28"/>
      <c r="J5" s="1"/>
      <c r="K5" s="1"/>
      <c r="Q5"/>
      <c r="U5" s="1" t="e">
        <f>+R5-#REF!</f>
        <v>#REF!</v>
      </c>
    </row>
    <row r="6" spans="1:21" ht="12.75" customHeight="1" outlineLevel="1" x14ac:dyDescent="0.2">
      <c r="A6" s="25"/>
      <c r="B6" s="26" t="s">
        <v>11</v>
      </c>
      <c r="C6" s="29" t="s">
        <v>223</v>
      </c>
      <c r="E6" s="82"/>
      <c r="F6" s="82"/>
      <c r="G6" s="27"/>
      <c r="H6" s="1"/>
      <c r="I6" s="28"/>
      <c r="J6" s="1"/>
      <c r="K6" s="1"/>
      <c r="R6"/>
      <c r="T6"/>
      <c r="U6"/>
    </row>
    <row r="7" spans="1:21" ht="13.5" customHeight="1" outlineLevel="1" thickBot="1" x14ac:dyDescent="0.25">
      <c r="A7" s="30"/>
      <c r="B7" s="31"/>
      <c r="C7" s="31"/>
      <c r="D7" s="32"/>
      <c r="E7" s="32"/>
      <c r="F7" s="32"/>
      <c r="G7" s="33"/>
      <c r="H7" s="1"/>
      <c r="I7" s="28"/>
      <c r="J7" s="1"/>
      <c r="K7" s="1"/>
      <c r="T7" s="34"/>
    </row>
    <row r="8" spans="1:21" ht="12.75" customHeight="1" outlineLevel="1" x14ac:dyDescent="0.2">
      <c r="A8" s="35"/>
      <c r="B8" s="36"/>
      <c r="C8" s="36"/>
      <c r="D8" s="37"/>
      <c r="E8" s="37"/>
      <c r="F8" s="37"/>
      <c r="G8" s="37"/>
      <c r="H8" s="1"/>
      <c r="I8" s="37"/>
      <c r="J8" s="1"/>
      <c r="K8" s="1"/>
      <c r="L8" s="1"/>
      <c r="T8" s="34"/>
    </row>
    <row r="9" spans="1:21" ht="12.75" customHeight="1" outlineLevel="1" x14ac:dyDescent="0.2">
      <c r="A9" s="52" t="s">
        <v>224</v>
      </c>
      <c r="B9" s="53"/>
      <c r="C9" s="53"/>
      <c r="D9" s="53"/>
      <c r="E9" s="53"/>
      <c r="F9" s="53"/>
      <c r="G9" s="53"/>
      <c r="H9" s="1"/>
      <c r="I9" s="54"/>
      <c r="J9" s="1"/>
      <c r="K9" s="1"/>
      <c r="L9" s="1"/>
      <c r="S9" s="68"/>
      <c r="T9" s="34"/>
    </row>
    <row r="10" spans="1:21" s="41" customFormat="1" ht="13.5" customHeight="1" outlineLevel="1" thickBot="1" x14ac:dyDescent="0.25">
      <c r="A10" s="38" t="s">
        <v>225</v>
      </c>
      <c r="B10" s="39"/>
      <c r="C10" s="39"/>
      <c r="D10" s="40"/>
      <c r="E10" s="40"/>
      <c r="F10" s="40"/>
      <c r="G10" s="39"/>
      <c r="H10" s="3"/>
      <c r="I10" s="55"/>
      <c r="J10" s="3"/>
      <c r="K10" s="3"/>
      <c r="L10" s="3"/>
      <c r="S10" s="68"/>
      <c r="T10" s="34"/>
    </row>
    <row r="11" spans="1:21" ht="26.25" outlineLevel="1" thickBot="1" x14ac:dyDescent="0.4">
      <c r="C11" s="91" t="s">
        <v>176</v>
      </c>
      <c r="D11" s="86" t="s">
        <v>226</v>
      </c>
      <c r="E11" s="86"/>
      <c r="F11" s="86"/>
      <c r="G11" s="87" t="s">
        <v>227</v>
      </c>
      <c r="H11" s="88"/>
      <c r="I11" s="88"/>
      <c r="J11" s="88"/>
      <c r="T11" s="27"/>
    </row>
    <row r="12" spans="1:21" s="9" customFormat="1" ht="45.75" customHeight="1" x14ac:dyDescent="0.25">
      <c r="A12" s="43" t="s">
        <v>13</v>
      </c>
      <c r="C12" s="92"/>
      <c r="D12" s="446" t="s">
        <v>228</v>
      </c>
      <c r="E12" s="94" t="s">
        <v>229</v>
      </c>
      <c r="F12" s="94" t="s">
        <v>230</v>
      </c>
      <c r="G12" s="450" t="s">
        <v>183</v>
      </c>
      <c r="H12" s="451"/>
      <c r="I12" s="452"/>
      <c r="J12" s="97" t="s">
        <v>231</v>
      </c>
      <c r="K12" s="89" t="s">
        <v>232</v>
      </c>
      <c r="L12" s="5" t="s">
        <v>185</v>
      </c>
      <c r="M12" s="5" t="s">
        <v>186</v>
      </c>
      <c r="N12" s="5" t="s">
        <v>187</v>
      </c>
      <c r="O12" s="5" t="s">
        <v>188</v>
      </c>
      <c r="P12" s="5" t="s">
        <v>28</v>
      </c>
      <c r="Q12" s="5" t="s">
        <v>233</v>
      </c>
      <c r="R12" s="5" t="s">
        <v>234</v>
      </c>
      <c r="S12" s="444" t="s">
        <v>235</v>
      </c>
      <c r="T12" s="448" t="s">
        <v>236</v>
      </c>
    </row>
    <row r="13" spans="1:21" s="9" customFormat="1" ht="63.75" customHeight="1" x14ac:dyDescent="0.2">
      <c r="A13" s="79" t="s">
        <v>237</v>
      </c>
      <c r="B13" s="44"/>
      <c r="C13" s="93" t="s">
        <v>238</v>
      </c>
      <c r="D13" s="447"/>
      <c r="E13" s="95" t="s">
        <v>239</v>
      </c>
      <c r="F13" s="96" t="s">
        <v>240</v>
      </c>
      <c r="G13" s="98" t="s">
        <v>198</v>
      </c>
      <c r="H13" s="98" t="s">
        <v>199</v>
      </c>
      <c r="I13" s="98" t="s">
        <v>200</v>
      </c>
      <c r="J13" s="98" t="s">
        <v>201</v>
      </c>
      <c r="K13" s="90" t="s">
        <v>241</v>
      </c>
      <c r="L13" s="376" t="s">
        <v>202</v>
      </c>
      <c r="M13" s="376" t="s">
        <v>242</v>
      </c>
      <c r="N13" s="376" t="s">
        <v>204</v>
      </c>
      <c r="O13" s="376" t="s">
        <v>205</v>
      </c>
      <c r="P13" s="376" t="s">
        <v>28</v>
      </c>
      <c r="Q13" s="376" t="s">
        <v>206</v>
      </c>
      <c r="R13" s="376" t="s">
        <v>207</v>
      </c>
      <c r="S13" s="445"/>
      <c r="T13" s="449"/>
    </row>
    <row r="14" spans="1:21" s="9" customFormat="1" x14ac:dyDescent="0.2">
      <c r="A14" s="15"/>
      <c r="B14" s="15"/>
      <c r="C14" s="15"/>
      <c r="D14" s="85" t="s">
        <v>50</v>
      </c>
      <c r="E14" s="85" t="s">
        <v>51</v>
      </c>
      <c r="F14" s="85" t="s">
        <v>52</v>
      </c>
      <c r="G14" s="57" t="s">
        <v>53</v>
      </c>
      <c r="H14" s="57" t="s">
        <v>54</v>
      </c>
      <c r="I14" s="57" t="s">
        <v>55</v>
      </c>
      <c r="J14" s="57" t="s">
        <v>56</v>
      </c>
      <c r="K14" s="57"/>
      <c r="L14" s="57" t="s">
        <v>57</v>
      </c>
      <c r="M14" s="57" t="s">
        <v>58</v>
      </c>
      <c r="N14" s="57" t="s">
        <v>59</v>
      </c>
      <c r="O14" s="57" t="s">
        <v>208</v>
      </c>
      <c r="P14" s="57" t="s">
        <v>28</v>
      </c>
      <c r="Q14" s="57" t="s">
        <v>60</v>
      </c>
      <c r="R14" s="57" t="s">
        <v>62</v>
      </c>
      <c r="S14" s="69" t="s">
        <v>63</v>
      </c>
      <c r="T14" s="57" t="s">
        <v>212</v>
      </c>
    </row>
    <row r="15" spans="1:21" s="9" customFormat="1" x14ac:dyDescent="0.2">
      <c r="A15" s="45" t="s">
        <v>243</v>
      </c>
      <c r="B15" s="46"/>
      <c r="C15" s="46"/>
      <c r="D15" s="7"/>
      <c r="E15" s="7"/>
      <c r="F15" s="7"/>
      <c r="G15" s="7"/>
      <c r="H15" s="7"/>
      <c r="I15" s="7"/>
      <c r="J15" s="7"/>
      <c r="K15" s="7"/>
      <c r="L15" s="7"/>
      <c r="M15" s="7"/>
      <c r="N15" s="7"/>
      <c r="O15" s="7"/>
      <c r="P15" s="7"/>
      <c r="Q15" s="7"/>
      <c r="R15" s="7"/>
      <c r="S15" s="70"/>
      <c r="T15" s="7"/>
    </row>
    <row r="16" spans="1:21" s="9" customFormat="1" outlineLevel="1" x14ac:dyDescent="0.2">
      <c r="A16" s="47" t="s">
        <v>214</v>
      </c>
      <c r="B16" s="8"/>
      <c r="C16" s="8"/>
      <c r="D16" s="8"/>
      <c r="E16" s="8"/>
      <c r="F16" s="8">
        <f>SUM(D16+E16)</f>
        <v>0</v>
      </c>
      <c r="G16" s="8"/>
      <c r="H16" s="8"/>
      <c r="I16" s="8"/>
      <c r="J16" s="8">
        <f>SUM(G16:I16)</f>
        <v>0</v>
      </c>
      <c r="K16" s="8"/>
      <c r="L16" s="8"/>
      <c r="M16" s="8"/>
      <c r="N16" s="8"/>
      <c r="O16" s="8"/>
      <c r="P16" s="8"/>
      <c r="Q16" s="8"/>
      <c r="R16" s="8"/>
      <c r="S16" s="72">
        <f>T16-(SUM(J16:R16)+D16)</f>
        <v>0</v>
      </c>
      <c r="T16" s="8"/>
    </row>
    <row r="17" spans="1:20" s="9" customFormat="1" outlineLevel="1" x14ac:dyDescent="0.2">
      <c r="A17" s="47" t="s">
        <v>68</v>
      </c>
      <c r="B17" s="8"/>
      <c r="C17" s="8"/>
      <c r="D17" s="8"/>
      <c r="E17" s="8"/>
      <c r="F17" s="8">
        <f t="shared" ref="F17:F42" si="0">SUM(D17+E17)</f>
        <v>0</v>
      </c>
      <c r="G17" s="8"/>
      <c r="H17" s="8"/>
      <c r="I17" s="8"/>
      <c r="J17" s="8">
        <f>SUM(G17:I17)</f>
        <v>0</v>
      </c>
      <c r="K17" s="8"/>
      <c r="L17" s="8"/>
      <c r="M17" s="8"/>
      <c r="N17" s="8"/>
      <c r="O17" s="8"/>
      <c r="P17" s="8"/>
      <c r="Q17" s="8"/>
      <c r="R17" s="8"/>
      <c r="S17" s="73">
        <f>T17-(SUM(J17:R17)+D17)</f>
        <v>0</v>
      </c>
      <c r="T17" s="8"/>
    </row>
    <row r="18" spans="1:20" s="9" customFormat="1" outlineLevel="1" x14ac:dyDescent="0.2">
      <c r="A18" s="47" t="s">
        <v>69</v>
      </c>
      <c r="B18" s="8"/>
      <c r="C18" s="8"/>
      <c r="D18" s="8"/>
      <c r="E18" s="8"/>
      <c r="F18" s="8">
        <f t="shared" si="0"/>
        <v>0</v>
      </c>
      <c r="G18" s="8"/>
      <c r="H18" s="8"/>
      <c r="I18" s="8"/>
      <c r="J18" s="8">
        <f>SUM(G18:I18)</f>
        <v>0</v>
      </c>
      <c r="K18" s="8"/>
      <c r="L18" s="8"/>
      <c r="M18" s="8"/>
      <c r="N18" s="8"/>
      <c r="O18" s="8"/>
      <c r="P18" s="8"/>
      <c r="Q18" s="8"/>
      <c r="R18" s="8"/>
      <c r="S18" s="73">
        <f>T18-(SUM(J18:R18)+D18)</f>
        <v>0</v>
      </c>
      <c r="T18" s="8"/>
    </row>
    <row r="19" spans="1:20" s="9" customFormat="1" outlineLevel="1" x14ac:dyDescent="0.2">
      <c r="A19" s="47" t="s">
        <v>70</v>
      </c>
      <c r="B19" s="8"/>
      <c r="C19" s="8"/>
      <c r="D19" s="8"/>
      <c r="E19" s="8"/>
      <c r="F19" s="8">
        <f t="shared" si="0"/>
        <v>0</v>
      </c>
      <c r="G19" s="8"/>
      <c r="H19" s="8"/>
      <c r="I19" s="8"/>
      <c r="J19" s="8">
        <f>SUM(G19:I19)</f>
        <v>0</v>
      </c>
      <c r="K19" s="8"/>
      <c r="L19" s="8"/>
      <c r="M19" s="8"/>
      <c r="N19" s="8"/>
      <c r="O19" s="8"/>
      <c r="P19" s="8"/>
      <c r="Q19" s="8"/>
      <c r="R19" s="8"/>
      <c r="S19" s="73">
        <f>T19-(SUM(J19:R19)+D19)</f>
        <v>0</v>
      </c>
      <c r="T19" s="8"/>
    </row>
    <row r="20" spans="1:20" s="9" customFormat="1" x14ac:dyDescent="0.2">
      <c r="A20" s="11" t="s">
        <v>217</v>
      </c>
      <c r="B20" s="364"/>
      <c r="C20" s="365"/>
      <c r="D20" s="365">
        <f>+D19+D18+D17+D16</f>
        <v>0</v>
      </c>
      <c r="E20" s="365"/>
      <c r="F20" s="83">
        <f t="shared" si="0"/>
        <v>0</v>
      </c>
      <c r="G20" s="366">
        <f>+G19+G18+G17+G16</f>
        <v>0</v>
      </c>
      <c r="H20" s="366">
        <f>+H19+H18+H17+H16</f>
        <v>0</v>
      </c>
      <c r="I20" s="366">
        <f>+I19+I18+I17+I16</f>
        <v>0</v>
      </c>
      <c r="J20" s="365">
        <f>SUM(G20:I20)</f>
        <v>0</v>
      </c>
      <c r="K20" s="365"/>
      <c r="L20" s="366">
        <f t="shared" ref="L20:S20" si="1">+L19+L18+L17+L16</f>
        <v>0</v>
      </c>
      <c r="M20" s="366">
        <f t="shared" si="1"/>
        <v>0</v>
      </c>
      <c r="N20" s="366">
        <f t="shared" si="1"/>
        <v>0</v>
      </c>
      <c r="O20" s="366">
        <f t="shared" si="1"/>
        <v>0</v>
      </c>
      <c r="P20" s="366">
        <f t="shared" si="1"/>
        <v>0</v>
      </c>
      <c r="Q20" s="366">
        <f t="shared" si="1"/>
        <v>0</v>
      </c>
      <c r="R20" s="366">
        <f t="shared" si="1"/>
        <v>0</v>
      </c>
      <c r="S20" s="74">
        <f t="shared" si="1"/>
        <v>0</v>
      </c>
      <c r="T20" s="365">
        <f>SUM(T16:T19)</f>
        <v>0</v>
      </c>
    </row>
    <row r="21" spans="1:20" s="9" customFormat="1" x14ac:dyDescent="0.2">
      <c r="A21" s="48"/>
      <c r="B21" s="10"/>
      <c r="C21" s="10"/>
      <c r="D21" s="10"/>
      <c r="E21" s="10"/>
      <c r="F21" s="10">
        <f t="shared" si="0"/>
        <v>0</v>
      </c>
      <c r="S21" s="75"/>
      <c r="T21" s="10"/>
    </row>
    <row r="22" spans="1:20" s="9" customFormat="1" x14ac:dyDescent="0.2">
      <c r="A22" s="45" t="s">
        <v>244</v>
      </c>
      <c r="B22" s="13"/>
      <c r="C22" s="13"/>
      <c r="D22" s="13"/>
      <c r="E22" s="13"/>
      <c r="F22" s="13">
        <f t="shared" si="0"/>
        <v>0</v>
      </c>
      <c r="G22" s="13"/>
      <c r="H22" s="13"/>
      <c r="I22" s="13"/>
      <c r="J22" s="13"/>
      <c r="K22" s="13"/>
      <c r="L22" s="13"/>
      <c r="M22" s="13"/>
      <c r="N22" s="13"/>
      <c r="O22" s="13"/>
      <c r="P22" s="13"/>
      <c r="Q22" s="13"/>
      <c r="R22" s="13"/>
      <c r="S22" s="76"/>
      <c r="T22" s="13"/>
    </row>
    <row r="23" spans="1:20" s="9" customFormat="1" outlineLevel="1" x14ac:dyDescent="0.2">
      <c r="A23" s="47" t="s">
        <v>214</v>
      </c>
      <c r="B23" s="8"/>
      <c r="C23" s="8"/>
      <c r="D23" s="8"/>
      <c r="E23" s="8"/>
      <c r="F23" s="8">
        <f t="shared" si="0"/>
        <v>0</v>
      </c>
      <c r="G23" s="8"/>
      <c r="H23" s="8"/>
      <c r="I23" s="8"/>
      <c r="J23" s="8">
        <f>SUM(G23:I23)</f>
        <v>0</v>
      </c>
      <c r="K23" s="8"/>
      <c r="L23" s="8"/>
      <c r="M23" s="8"/>
      <c r="N23" s="8"/>
      <c r="O23" s="8"/>
      <c r="P23" s="8"/>
      <c r="Q23" s="8"/>
      <c r="R23" s="8"/>
      <c r="S23" s="72">
        <f>T23-(SUM(J23:R23)+D23)</f>
        <v>0</v>
      </c>
      <c r="T23" s="8"/>
    </row>
    <row r="24" spans="1:20" s="9" customFormat="1" outlineLevel="1" x14ac:dyDescent="0.2">
      <c r="A24" s="47" t="s">
        <v>68</v>
      </c>
      <c r="B24" s="8"/>
      <c r="C24" s="8"/>
      <c r="D24" s="49"/>
      <c r="E24" s="49"/>
      <c r="F24" s="8">
        <f t="shared" si="0"/>
        <v>0</v>
      </c>
      <c r="G24" s="8"/>
      <c r="H24" s="8"/>
      <c r="I24" s="8"/>
      <c r="J24" s="8">
        <f>SUM(G24:I24)</f>
        <v>0</v>
      </c>
      <c r="K24" s="8"/>
      <c r="L24" s="8"/>
      <c r="M24" s="8"/>
      <c r="N24" s="8"/>
      <c r="O24" s="8"/>
      <c r="P24" s="8"/>
      <c r="Q24" s="8"/>
      <c r="R24" s="8"/>
      <c r="S24" s="72">
        <f>T24-(SUM(J24:R24)+D24)</f>
        <v>0</v>
      </c>
      <c r="T24" s="8"/>
    </row>
    <row r="25" spans="1:20" s="9" customFormat="1" outlineLevel="1" x14ac:dyDescent="0.2">
      <c r="A25" s="47" t="s">
        <v>69</v>
      </c>
      <c r="B25" s="8"/>
      <c r="C25" s="8"/>
      <c r="D25" s="8"/>
      <c r="E25" s="8"/>
      <c r="F25" s="8">
        <f t="shared" si="0"/>
        <v>0</v>
      </c>
      <c r="G25" s="8"/>
      <c r="H25" s="8"/>
      <c r="I25" s="8"/>
      <c r="J25" s="8">
        <f>SUM(G25:I25)</f>
        <v>0</v>
      </c>
      <c r="K25" s="8"/>
      <c r="L25" s="8"/>
      <c r="M25" s="8"/>
      <c r="N25" s="8"/>
      <c r="O25" s="8"/>
      <c r="P25" s="8"/>
      <c r="Q25" s="8"/>
      <c r="R25" s="8"/>
      <c r="S25" s="73">
        <f>T25-(SUM(J25:R25)+D25)</f>
        <v>0</v>
      </c>
      <c r="T25" s="8"/>
    </row>
    <row r="26" spans="1:20" s="9" customFormat="1" outlineLevel="1" x14ac:dyDescent="0.2">
      <c r="A26" s="47" t="s">
        <v>70</v>
      </c>
      <c r="B26" s="8"/>
      <c r="C26" s="8"/>
      <c r="D26" s="8"/>
      <c r="E26" s="8"/>
      <c r="F26" s="8">
        <f t="shared" si="0"/>
        <v>0</v>
      </c>
      <c r="G26" s="8"/>
      <c r="H26" s="8"/>
      <c r="I26" s="8"/>
      <c r="J26" s="8">
        <f>SUM(G26:I26)</f>
        <v>0</v>
      </c>
      <c r="K26" s="8"/>
      <c r="L26" s="8"/>
      <c r="M26" s="8"/>
      <c r="N26" s="8"/>
      <c r="O26" s="8"/>
      <c r="P26" s="8"/>
      <c r="Q26" s="8"/>
      <c r="R26" s="8"/>
      <c r="S26" s="72">
        <f>T26-(SUM(J26:R26)+D26)</f>
        <v>0</v>
      </c>
      <c r="T26" s="8"/>
    </row>
    <row r="27" spans="1:20" s="9" customFormat="1" x14ac:dyDescent="0.2">
      <c r="A27" s="14" t="s">
        <v>218</v>
      </c>
      <c r="B27" s="364"/>
      <c r="C27" s="365"/>
      <c r="D27" s="365">
        <f t="shared" ref="D27:S27" si="2">D26+D25+D24+D23</f>
        <v>0</v>
      </c>
      <c r="E27" s="365"/>
      <c r="F27" s="83">
        <f t="shared" si="0"/>
        <v>0</v>
      </c>
      <c r="G27" s="365">
        <f t="shared" si="2"/>
        <v>0</v>
      </c>
      <c r="H27" s="365">
        <f t="shared" si="2"/>
        <v>0</v>
      </c>
      <c r="I27" s="365">
        <f t="shared" si="2"/>
        <v>0</v>
      </c>
      <c r="J27" s="365">
        <f t="shared" si="2"/>
        <v>0</v>
      </c>
      <c r="K27" s="365"/>
      <c r="L27" s="365">
        <f t="shared" si="2"/>
        <v>0</v>
      </c>
      <c r="M27" s="365">
        <f t="shared" si="2"/>
        <v>0</v>
      </c>
      <c r="N27" s="365">
        <f t="shared" si="2"/>
        <v>0</v>
      </c>
      <c r="O27" s="365">
        <f t="shared" si="2"/>
        <v>0</v>
      </c>
      <c r="P27" s="365">
        <f t="shared" si="2"/>
        <v>0</v>
      </c>
      <c r="Q27" s="365">
        <f t="shared" si="2"/>
        <v>0</v>
      </c>
      <c r="R27" s="365">
        <f t="shared" si="2"/>
        <v>0</v>
      </c>
      <c r="S27" s="365">
        <f t="shared" si="2"/>
        <v>0</v>
      </c>
      <c r="T27" s="365">
        <f>SUM(T24:T26)</f>
        <v>0</v>
      </c>
    </row>
    <row r="28" spans="1:20" s="9" customFormat="1" x14ac:dyDescent="0.2">
      <c r="A28" s="48"/>
      <c r="B28" s="10"/>
      <c r="C28" s="10"/>
      <c r="D28" s="10"/>
      <c r="E28" s="10"/>
      <c r="F28" s="10">
        <f t="shared" si="0"/>
        <v>0</v>
      </c>
      <c r="S28" s="75"/>
      <c r="T28" s="10"/>
    </row>
    <row r="29" spans="1:20" s="9" customFormat="1" x14ac:dyDescent="0.2">
      <c r="A29" s="45" t="s">
        <v>245</v>
      </c>
      <c r="B29" s="13"/>
      <c r="C29" s="13"/>
      <c r="D29" s="13"/>
      <c r="E29" s="13"/>
      <c r="F29" s="13">
        <f t="shared" si="0"/>
        <v>0</v>
      </c>
      <c r="G29" s="13"/>
      <c r="H29" s="13"/>
      <c r="I29" s="13"/>
      <c r="J29" s="13"/>
      <c r="K29" s="13"/>
      <c r="L29" s="13"/>
      <c r="M29" s="13"/>
      <c r="N29" s="13"/>
      <c r="O29" s="13"/>
      <c r="P29" s="13"/>
      <c r="Q29" s="13"/>
      <c r="R29" s="13"/>
      <c r="S29" s="76"/>
      <c r="T29" s="13"/>
    </row>
    <row r="30" spans="1:20" s="10" customFormat="1" outlineLevel="1" x14ac:dyDescent="0.2">
      <c r="A30" s="47" t="s">
        <v>214</v>
      </c>
      <c r="B30" s="8"/>
      <c r="C30" s="8"/>
      <c r="D30" s="8"/>
      <c r="E30" s="8"/>
      <c r="F30" s="8">
        <f t="shared" si="0"/>
        <v>0</v>
      </c>
      <c r="G30" s="8"/>
      <c r="H30" s="8"/>
      <c r="I30" s="8"/>
      <c r="J30" s="8">
        <f>SUM(G30:I30)</f>
        <v>0</v>
      </c>
      <c r="K30" s="8"/>
      <c r="L30" s="8"/>
      <c r="M30" s="8"/>
      <c r="N30" s="8"/>
      <c r="O30" s="8"/>
      <c r="P30" s="8"/>
      <c r="Q30" s="8"/>
      <c r="R30" s="8"/>
      <c r="S30" s="72">
        <f>T30-(SUM(J30:R30)+D30)</f>
        <v>0</v>
      </c>
      <c r="T30" s="8"/>
    </row>
    <row r="31" spans="1:20" s="10" customFormat="1" outlineLevel="1" x14ac:dyDescent="0.2">
      <c r="A31" s="47" t="s">
        <v>68</v>
      </c>
      <c r="B31" s="8"/>
      <c r="C31" s="8"/>
      <c r="D31" s="8"/>
      <c r="E31" s="8"/>
      <c r="F31" s="8">
        <f t="shared" si="0"/>
        <v>0</v>
      </c>
      <c r="G31" s="8"/>
      <c r="H31" s="8"/>
      <c r="I31" s="8"/>
      <c r="J31" s="8">
        <f>SUM(G31:I31)</f>
        <v>0</v>
      </c>
      <c r="K31" s="8"/>
      <c r="L31" s="8"/>
      <c r="M31" s="8"/>
      <c r="N31" s="8"/>
      <c r="O31" s="8"/>
      <c r="P31" s="8"/>
      <c r="Q31" s="8"/>
      <c r="R31" s="8"/>
      <c r="S31" s="72">
        <f>T31-(SUM(J31:R31)+D31)</f>
        <v>0</v>
      </c>
      <c r="T31" s="8"/>
    </row>
    <row r="32" spans="1:20" s="10" customFormat="1" outlineLevel="1" x14ac:dyDescent="0.2">
      <c r="A32" s="47" t="s">
        <v>69</v>
      </c>
      <c r="B32" s="8"/>
      <c r="C32" s="8"/>
      <c r="D32" s="8"/>
      <c r="E32" s="8"/>
      <c r="F32" s="8">
        <f t="shared" si="0"/>
        <v>0</v>
      </c>
      <c r="G32" s="8"/>
      <c r="H32" s="8"/>
      <c r="I32" s="8"/>
      <c r="J32" s="8">
        <f>SUM(G32:I32)</f>
        <v>0</v>
      </c>
      <c r="K32" s="8"/>
      <c r="L32" s="8"/>
      <c r="M32" s="8"/>
      <c r="N32" s="8"/>
      <c r="O32" s="8"/>
      <c r="P32" s="8"/>
      <c r="Q32" s="8"/>
      <c r="R32" s="8"/>
      <c r="S32" s="72">
        <f>T32-(SUM(J32:R32)+D32)</f>
        <v>0</v>
      </c>
      <c r="T32" s="8"/>
    </row>
    <row r="33" spans="1:20" s="10" customFormat="1" outlineLevel="1" x14ac:dyDescent="0.2">
      <c r="A33" s="47" t="s">
        <v>70</v>
      </c>
      <c r="B33" s="8"/>
      <c r="C33" s="8"/>
      <c r="D33" s="8"/>
      <c r="E33" s="8"/>
      <c r="F33" s="8">
        <f t="shared" si="0"/>
        <v>0</v>
      </c>
      <c r="G33" s="8"/>
      <c r="H33" s="8"/>
      <c r="I33" s="8"/>
      <c r="J33" s="8">
        <f>SUM(G33:I33)</f>
        <v>0</v>
      </c>
      <c r="K33" s="8"/>
      <c r="L33" s="8"/>
      <c r="M33" s="8"/>
      <c r="N33" s="8"/>
      <c r="O33" s="8"/>
      <c r="P33" s="8"/>
      <c r="Q33" s="8"/>
      <c r="R33" s="8"/>
      <c r="S33" s="72">
        <f>T33-(SUM(J33:R33)+D33)</f>
        <v>0</v>
      </c>
      <c r="T33" s="8"/>
    </row>
    <row r="34" spans="1:20" s="9" customFormat="1" x14ac:dyDescent="0.2">
      <c r="A34" s="14" t="s">
        <v>219</v>
      </c>
      <c r="B34" s="364"/>
      <c r="C34" s="365"/>
      <c r="D34" s="365"/>
      <c r="E34" s="365"/>
      <c r="F34" s="83">
        <f t="shared" si="0"/>
        <v>0</v>
      </c>
      <c r="G34" s="365">
        <f t="shared" ref="G34:S34" si="3">SUM(G30:G33)</f>
        <v>0</v>
      </c>
      <c r="H34" s="365">
        <f t="shared" si="3"/>
        <v>0</v>
      </c>
      <c r="I34" s="365">
        <f t="shared" si="3"/>
        <v>0</v>
      </c>
      <c r="J34" s="365">
        <f t="shared" si="3"/>
        <v>0</v>
      </c>
      <c r="K34" s="365"/>
      <c r="L34" s="365">
        <f t="shared" si="3"/>
        <v>0</v>
      </c>
      <c r="M34" s="365">
        <f t="shared" si="3"/>
        <v>0</v>
      </c>
      <c r="N34" s="365">
        <f t="shared" si="3"/>
        <v>0</v>
      </c>
      <c r="O34" s="365">
        <f t="shared" si="3"/>
        <v>0</v>
      </c>
      <c r="P34" s="365">
        <f t="shared" si="3"/>
        <v>0</v>
      </c>
      <c r="Q34" s="365">
        <f t="shared" si="3"/>
        <v>0</v>
      </c>
      <c r="R34" s="365">
        <f t="shared" si="3"/>
        <v>0</v>
      </c>
      <c r="S34" s="365">
        <f t="shared" si="3"/>
        <v>0</v>
      </c>
      <c r="T34" s="365"/>
    </row>
    <row r="35" spans="1:20" s="9" customFormat="1" x14ac:dyDescent="0.2">
      <c r="A35" s="48"/>
      <c r="B35" s="10"/>
      <c r="C35" s="10"/>
      <c r="D35" s="10"/>
      <c r="E35" s="10"/>
      <c r="F35" s="10">
        <f t="shared" si="0"/>
        <v>0</v>
      </c>
      <c r="S35" s="75"/>
      <c r="T35" s="10"/>
    </row>
    <row r="36" spans="1:20" s="2" customFormat="1" x14ac:dyDescent="0.2">
      <c r="A36" s="6" t="s">
        <v>74</v>
      </c>
      <c r="B36" s="12"/>
      <c r="C36" s="12"/>
      <c r="D36" s="13"/>
      <c r="E36" s="13"/>
      <c r="F36" s="13">
        <f t="shared" si="0"/>
        <v>0</v>
      </c>
      <c r="G36" s="12"/>
      <c r="H36" s="12"/>
      <c r="I36" s="12"/>
      <c r="J36" s="12"/>
      <c r="K36" s="12"/>
      <c r="L36" s="12"/>
      <c r="M36" s="12"/>
      <c r="N36" s="12"/>
      <c r="O36" s="12"/>
      <c r="P36" s="12"/>
      <c r="Q36" s="12"/>
      <c r="R36" s="12"/>
      <c r="S36" s="76"/>
      <c r="T36" s="13"/>
    </row>
    <row r="37" spans="1:20" s="2" customFormat="1" outlineLevel="1" x14ac:dyDescent="0.2">
      <c r="A37" s="56" t="s">
        <v>246</v>
      </c>
      <c r="B37" s="367"/>
      <c r="C37" s="367"/>
      <c r="D37" s="368"/>
      <c r="E37" s="368"/>
      <c r="F37" s="8">
        <f t="shared" si="0"/>
        <v>0</v>
      </c>
      <c r="G37" s="368"/>
      <c r="H37" s="368"/>
      <c r="I37" s="368"/>
      <c r="J37" s="8">
        <f>SUM(G37:I37)</f>
        <v>0</v>
      </c>
      <c r="K37" s="8"/>
      <c r="L37" s="368"/>
      <c r="M37" s="368"/>
      <c r="N37" s="368"/>
      <c r="O37" s="368"/>
      <c r="P37" s="368"/>
      <c r="Q37" s="368"/>
      <c r="R37" s="368"/>
      <c r="S37" s="73">
        <f>T37-(SUM(J37:R37)+D37)</f>
        <v>0</v>
      </c>
      <c r="T37" s="368"/>
    </row>
    <row r="38" spans="1:20" s="9" customFormat="1" outlineLevel="1" x14ac:dyDescent="0.2">
      <c r="A38" s="58" t="s">
        <v>76</v>
      </c>
      <c r="B38" s="368"/>
      <c r="C38" s="368"/>
      <c r="D38" s="368"/>
      <c r="E38" s="368"/>
      <c r="F38" s="8">
        <f t="shared" si="0"/>
        <v>0</v>
      </c>
      <c r="G38" s="368"/>
      <c r="H38" s="368"/>
      <c r="I38" s="368"/>
      <c r="J38" s="8">
        <f>SUM(G38:I38)</f>
        <v>0</v>
      </c>
      <c r="K38" s="8"/>
      <c r="L38" s="368"/>
      <c r="M38" s="368"/>
      <c r="N38" s="368"/>
      <c r="O38" s="368"/>
      <c r="P38" s="368"/>
      <c r="Q38" s="368"/>
      <c r="R38" s="368"/>
      <c r="S38" s="73">
        <f>T38-(SUM(J38:R38)+D38)</f>
        <v>0</v>
      </c>
      <c r="T38" s="368"/>
    </row>
    <row r="39" spans="1:20" s="9" customFormat="1" outlineLevel="1" x14ac:dyDescent="0.2">
      <c r="A39" s="58" t="s">
        <v>78</v>
      </c>
      <c r="B39" s="368"/>
      <c r="C39" s="368"/>
      <c r="D39" s="368"/>
      <c r="E39" s="368"/>
      <c r="F39" s="8">
        <f t="shared" si="0"/>
        <v>0</v>
      </c>
      <c r="G39" s="368"/>
      <c r="H39" s="368"/>
      <c r="I39" s="368"/>
      <c r="J39" s="8">
        <f>SUM(G39:I39)</f>
        <v>0</v>
      </c>
      <c r="K39" s="8"/>
      <c r="L39" s="368"/>
      <c r="M39" s="368"/>
      <c r="N39" s="368"/>
      <c r="O39" s="368"/>
      <c r="P39" s="368"/>
      <c r="Q39" s="368"/>
      <c r="R39" s="368"/>
      <c r="S39" s="73">
        <f>T39-(SUM(J39:R39)+D39)</f>
        <v>0</v>
      </c>
      <c r="T39" s="368"/>
    </row>
    <row r="40" spans="1:20" s="2" customFormat="1" x14ac:dyDescent="0.2">
      <c r="A40" s="16" t="s">
        <v>247</v>
      </c>
      <c r="B40" s="369"/>
      <c r="C40" s="370"/>
      <c r="D40" s="365">
        <f>+D39+D38+D37</f>
        <v>0</v>
      </c>
      <c r="E40" s="365"/>
      <c r="F40" s="83">
        <f t="shared" si="0"/>
        <v>0</v>
      </c>
      <c r="G40" s="365">
        <f>+G39+G38+G37</f>
        <v>0</v>
      </c>
      <c r="H40" s="365">
        <f>+H39+H38+H37</f>
        <v>0</v>
      </c>
      <c r="I40" s="365">
        <f>+I39+I38+I37</f>
        <v>0</v>
      </c>
      <c r="J40" s="365">
        <f>SUM(G40:I40)</f>
        <v>0</v>
      </c>
      <c r="K40" s="365"/>
      <c r="L40" s="365">
        <f t="shared" ref="L40:S40" si="4">+L39+L38+L37</f>
        <v>0</v>
      </c>
      <c r="M40" s="365">
        <f t="shared" si="4"/>
        <v>0</v>
      </c>
      <c r="N40" s="365">
        <f t="shared" si="4"/>
        <v>0</v>
      </c>
      <c r="O40" s="365">
        <f t="shared" si="4"/>
        <v>0</v>
      </c>
      <c r="P40" s="365">
        <f t="shared" si="4"/>
        <v>0</v>
      </c>
      <c r="Q40" s="365">
        <f t="shared" si="4"/>
        <v>0</v>
      </c>
      <c r="R40" s="365">
        <f t="shared" si="4"/>
        <v>0</v>
      </c>
      <c r="S40" s="74">
        <f t="shared" si="4"/>
        <v>0</v>
      </c>
      <c r="T40" s="365">
        <f>+T39+T37+T38</f>
        <v>0</v>
      </c>
    </row>
    <row r="41" spans="1:20" s="9" customFormat="1" x14ac:dyDescent="0.2">
      <c r="A41" s="48"/>
      <c r="B41" s="10"/>
      <c r="C41" s="10"/>
      <c r="D41" s="10"/>
      <c r="E41" s="10"/>
      <c r="F41" s="10">
        <f t="shared" si="0"/>
        <v>0</v>
      </c>
      <c r="S41" s="77"/>
      <c r="T41" s="10"/>
    </row>
    <row r="42" spans="1:20" s="50" customFormat="1" ht="17.25" thickBot="1" x14ac:dyDescent="0.35">
      <c r="A42" s="17" t="s">
        <v>64</v>
      </c>
      <c r="B42" s="18"/>
      <c r="C42" s="18"/>
      <c r="D42" s="19">
        <f>+D40+D34+D27+D20</f>
        <v>0</v>
      </c>
      <c r="E42" s="19"/>
      <c r="F42" s="84">
        <f t="shared" si="0"/>
        <v>0</v>
      </c>
      <c r="G42" s="19">
        <f>+G40+G34+G27+G20</f>
        <v>0</v>
      </c>
      <c r="H42" s="19">
        <f>+H40+H34+H27+H20</f>
        <v>0</v>
      </c>
      <c r="I42" s="19">
        <f>+I40+I34+I27+I20</f>
        <v>0</v>
      </c>
      <c r="J42" s="19">
        <f>SUM(G42:I42)</f>
        <v>0</v>
      </c>
      <c r="K42" s="19"/>
      <c r="L42" s="19">
        <f t="shared" ref="L42:T42" si="5">+L40+L34+L27+L20</f>
        <v>0</v>
      </c>
      <c r="M42" s="19">
        <f t="shared" si="5"/>
        <v>0</v>
      </c>
      <c r="N42" s="19">
        <f t="shared" si="5"/>
        <v>0</v>
      </c>
      <c r="O42" s="19">
        <f t="shared" si="5"/>
        <v>0</v>
      </c>
      <c r="P42" s="19">
        <f t="shared" si="5"/>
        <v>0</v>
      </c>
      <c r="Q42" s="19">
        <f t="shared" si="5"/>
        <v>0</v>
      </c>
      <c r="R42" s="19">
        <f t="shared" si="5"/>
        <v>0</v>
      </c>
      <c r="S42" s="78">
        <f t="shared" si="5"/>
        <v>0</v>
      </c>
      <c r="T42" s="19">
        <f t="shared" si="5"/>
        <v>0</v>
      </c>
    </row>
    <row r="43" spans="1:20" ht="13.5" thickTop="1" x14ac:dyDescent="0.2"/>
    <row r="44" spans="1:20" x14ac:dyDescent="0.2">
      <c r="G44" s="4">
        <v>3500</v>
      </c>
    </row>
    <row r="45" spans="1:20" ht="72" x14ac:dyDescent="0.25">
      <c r="A45" s="99" t="s">
        <v>248</v>
      </c>
      <c r="B45" s="100"/>
      <c r="C45" s="100">
        <v>1000</v>
      </c>
      <c r="D45" s="21" t="s">
        <v>2</v>
      </c>
    </row>
    <row r="47" spans="1:20" x14ac:dyDescent="0.2">
      <c r="G47" s="4">
        <v>2500</v>
      </c>
    </row>
    <row r="86" spans="4:19" x14ac:dyDescent="0.2">
      <c r="N86" s="20"/>
      <c r="S86" s="71"/>
    </row>
    <row r="87" spans="4:19" x14ac:dyDescent="0.2">
      <c r="D87" s="51"/>
      <c r="E87" s="51"/>
      <c r="F87" s="51"/>
    </row>
  </sheetData>
  <mergeCells count="4">
    <mergeCell ref="S12:S13"/>
    <mergeCell ref="D12:D13"/>
    <mergeCell ref="T12:T13"/>
    <mergeCell ref="G12:I12"/>
  </mergeCells>
  <phoneticPr fontId="2" type="noConversion"/>
  <pageMargins left="0.44" right="0.39" top="0.51" bottom="0.34" header="0.5" footer="0.3"/>
  <pageSetup scale="70" fitToHeight="10" orientation="landscape"/>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40"/>
  <sheetViews>
    <sheetView workbookViewId="0">
      <selection activeCell="A29" sqref="A29:B29"/>
    </sheetView>
  </sheetViews>
  <sheetFormatPr defaultColWidth="8.85546875" defaultRowHeight="12.75" x14ac:dyDescent="0.2"/>
  <cols>
    <col min="1" max="1" width="73.42578125" style="322" customWidth="1"/>
    <col min="2" max="2" width="24.42578125" style="341" customWidth="1"/>
    <col min="3" max="16384" width="8.85546875" style="322"/>
  </cols>
  <sheetData>
    <row r="1" spans="1:2" ht="15.75" x14ac:dyDescent="0.2">
      <c r="A1" s="320" t="s">
        <v>138</v>
      </c>
      <c r="B1" s="321"/>
    </row>
    <row r="2" spans="1:2" ht="15.75" x14ac:dyDescent="0.2">
      <c r="A2" s="323"/>
      <c r="B2" s="324"/>
    </row>
    <row r="3" spans="1:2" ht="16.5" thickBot="1" x14ac:dyDescent="0.25">
      <c r="A3" s="422" t="s">
        <v>249</v>
      </c>
      <c r="B3" s="423"/>
    </row>
    <row r="4" spans="1:2" x14ac:dyDescent="0.2">
      <c r="A4" s="325" t="s">
        <v>140</v>
      </c>
      <c r="B4" s="326" t="str">
        <f>'DFP-Commit'!C4</f>
        <v>X</v>
      </c>
    </row>
    <row r="5" spans="1:2" x14ac:dyDescent="0.2">
      <c r="A5" s="327" t="s">
        <v>141</v>
      </c>
      <c r="B5" s="328"/>
    </row>
    <row r="6" spans="1:2" x14ac:dyDescent="0.2">
      <c r="A6" s="327" t="s">
        <v>250</v>
      </c>
      <c r="B6" s="329"/>
    </row>
    <row r="7" spans="1:2" x14ac:dyDescent="0.2">
      <c r="A7" s="330" t="s">
        <v>143</v>
      </c>
      <c r="B7" s="329" t="str">
        <f>'DFP-Commit'!C8</f>
        <v>XXXXXXXX</v>
      </c>
    </row>
    <row r="8" spans="1:2" x14ac:dyDescent="0.2">
      <c r="A8" s="327" t="s">
        <v>144</v>
      </c>
      <c r="B8" s="328" t="str">
        <f>'DFP-Commit'!C5</f>
        <v>AE NAME</v>
      </c>
    </row>
    <row r="9" spans="1:2" x14ac:dyDescent="0.2">
      <c r="A9" s="327" t="s">
        <v>145</v>
      </c>
      <c r="B9" s="329"/>
    </row>
    <row r="10" spans="1:2" x14ac:dyDescent="0.2">
      <c r="A10" s="327" t="s">
        <v>146</v>
      </c>
      <c r="B10" s="329" t="str">
        <f>'DFP-Commit'!C9</f>
        <v>#DATE#</v>
      </c>
    </row>
    <row r="11" spans="1:2" x14ac:dyDescent="0.2">
      <c r="A11" s="327" t="s">
        <v>147</v>
      </c>
      <c r="B11" s="329"/>
    </row>
    <row r="12" spans="1:2" x14ac:dyDescent="0.2">
      <c r="A12" s="327" t="s">
        <v>148</v>
      </c>
      <c r="B12" s="329"/>
    </row>
    <row r="13" spans="1:2" x14ac:dyDescent="0.2">
      <c r="A13" s="327" t="s">
        <v>149</v>
      </c>
      <c r="B13" s="329" t="s">
        <v>150</v>
      </c>
    </row>
    <row r="14" spans="1:2" x14ac:dyDescent="0.2">
      <c r="A14" s="327" t="s">
        <v>151</v>
      </c>
      <c r="B14" s="329"/>
    </row>
    <row r="15" spans="1:2" ht="25.5" x14ac:dyDescent="0.2">
      <c r="A15" s="330" t="s">
        <v>152</v>
      </c>
      <c r="B15" s="329"/>
    </row>
    <row r="16" spans="1:2" ht="54" customHeight="1" x14ac:dyDescent="0.2">
      <c r="A16" s="424" t="s">
        <v>251</v>
      </c>
      <c r="B16" s="424"/>
    </row>
    <row r="17" spans="1:2" ht="18.75" customHeight="1" x14ac:dyDescent="0.2">
      <c r="A17" s="327" t="s">
        <v>154</v>
      </c>
      <c r="B17" s="347">
        <f>'DFP-Cash'!G16</f>
        <v>0</v>
      </c>
    </row>
    <row r="18" spans="1:2" ht="18" customHeight="1" x14ac:dyDescent="0.2">
      <c r="A18" s="426" t="s">
        <v>155</v>
      </c>
      <c r="B18" s="427"/>
    </row>
    <row r="19" spans="1:2" ht="57" customHeight="1" x14ac:dyDescent="0.2">
      <c r="A19" s="424" t="s">
        <v>252</v>
      </c>
      <c r="B19" s="424"/>
    </row>
    <row r="20" spans="1:2" ht="58.5" customHeight="1" x14ac:dyDescent="0.2">
      <c r="A20" s="424" t="s">
        <v>170</v>
      </c>
      <c r="B20" s="424"/>
    </row>
    <row r="21" spans="1:2" ht="33" customHeight="1" x14ac:dyDescent="0.2">
      <c r="A21" s="424" t="s">
        <v>253</v>
      </c>
      <c r="B21" s="425"/>
    </row>
    <row r="22" spans="1:2" ht="52.5" customHeight="1" x14ac:dyDescent="0.2">
      <c r="A22" s="424" t="s">
        <v>254</v>
      </c>
      <c r="B22" s="424"/>
    </row>
    <row r="23" spans="1:2" ht="12.75" customHeight="1" x14ac:dyDescent="0.2">
      <c r="A23" s="333"/>
      <c r="B23" s="334"/>
    </row>
    <row r="24" spans="1:2" ht="12.75" customHeight="1" x14ac:dyDescent="0.2">
      <c r="A24" s="418" t="s">
        <v>160</v>
      </c>
      <c r="B24" s="419"/>
    </row>
    <row r="25" spans="1:2" ht="12.75" customHeight="1" x14ac:dyDescent="0.2">
      <c r="A25" s="374" t="s">
        <v>161</v>
      </c>
      <c r="B25" s="335"/>
    </row>
    <row r="26" spans="1:2" ht="12.75" customHeight="1" x14ac:dyDescent="0.2">
      <c r="A26" s="374" t="s">
        <v>162</v>
      </c>
      <c r="B26" s="335"/>
    </row>
    <row r="27" spans="1:2" ht="12.75" customHeight="1" x14ac:dyDescent="0.2">
      <c r="A27" s="374" t="s">
        <v>163</v>
      </c>
      <c r="B27" s="335"/>
    </row>
    <row r="28" spans="1:2" ht="12.75" customHeight="1" x14ac:dyDescent="0.2">
      <c r="A28" s="336"/>
      <c r="B28" s="337"/>
    </row>
    <row r="29" spans="1:2" ht="12.75" customHeight="1" x14ac:dyDescent="0.2">
      <c r="A29" s="420" t="s">
        <v>164</v>
      </c>
      <c r="B29" s="421"/>
    </row>
    <row r="30" spans="1:2" ht="12.75" customHeight="1" x14ac:dyDescent="0.2">
      <c r="A30" s="374" t="s">
        <v>161</v>
      </c>
      <c r="B30" s="335"/>
    </row>
    <row r="31" spans="1:2" ht="12.75" customHeight="1" x14ac:dyDescent="0.2">
      <c r="A31" s="374" t="s">
        <v>162</v>
      </c>
      <c r="B31" s="335"/>
    </row>
    <row r="32" spans="1:2" ht="12.75" customHeight="1" x14ac:dyDescent="0.2">
      <c r="A32" s="374" t="s">
        <v>163</v>
      </c>
      <c r="B32" s="335"/>
    </row>
    <row r="33" spans="1:2" ht="12.75" customHeight="1" x14ac:dyDescent="0.2">
      <c r="A33" s="336"/>
      <c r="B33" s="337"/>
    </row>
    <row r="34" spans="1:2" ht="12.75" customHeight="1" x14ac:dyDescent="0.2">
      <c r="A34" s="333"/>
      <c r="B34" s="334"/>
    </row>
    <row r="35" spans="1:2" ht="12.75" customHeight="1" x14ac:dyDescent="0.2">
      <c r="A35" s="418" t="s">
        <v>165</v>
      </c>
      <c r="B35" s="419"/>
    </row>
    <row r="36" spans="1:2" ht="12.75" customHeight="1" x14ac:dyDescent="0.2">
      <c r="A36" s="374" t="s">
        <v>161</v>
      </c>
      <c r="B36" s="335"/>
    </row>
    <row r="37" spans="1:2" ht="12.75" customHeight="1" x14ac:dyDescent="0.2">
      <c r="A37" s="374" t="s">
        <v>162</v>
      </c>
      <c r="B37" s="335"/>
    </row>
    <row r="38" spans="1:2" ht="12.75" customHeight="1" x14ac:dyDescent="0.2">
      <c r="A38" s="374" t="s">
        <v>163</v>
      </c>
      <c r="B38" s="335"/>
    </row>
    <row r="39" spans="1:2" ht="12.75" customHeight="1" x14ac:dyDescent="0.2">
      <c r="A39" s="338"/>
      <c r="B39" s="337"/>
    </row>
    <row r="40" spans="1:2" x14ac:dyDescent="0.2">
      <c r="A40" s="339"/>
      <c r="B40" s="340"/>
    </row>
  </sheetData>
  <mergeCells count="10">
    <mergeCell ref="A24:B24"/>
    <mergeCell ref="A35:B35"/>
    <mergeCell ref="A29:B29"/>
    <mergeCell ref="A3:B3"/>
    <mergeCell ref="A19:B19"/>
    <mergeCell ref="A20:B20"/>
    <mergeCell ref="A21:B21"/>
    <mergeCell ref="A16:B16"/>
    <mergeCell ref="A22:B22"/>
    <mergeCell ref="A18:B18"/>
  </mergeCells>
  <phoneticPr fontId="2" type="noConversion"/>
  <pageMargins left="0.44" right="0.41" top="0.51" bottom="0.43" header="0.28999999999999998" footer="0.26"/>
  <pageSetup scale="82" orientation="portrait"/>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39"/>
  <sheetViews>
    <sheetView tabSelected="1" workbookViewId="0">
      <selection activeCell="D19" sqref="D19"/>
    </sheetView>
  </sheetViews>
  <sheetFormatPr defaultColWidth="8.85546875" defaultRowHeight="12.75" x14ac:dyDescent="0.2"/>
  <cols>
    <col min="1" max="1" width="73.42578125" style="322" customWidth="1"/>
    <col min="2" max="2" width="24.42578125" style="341" customWidth="1"/>
    <col min="3" max="16384" width="8.85546875" style="322"/>
  </cols>
  <sheetData>
    <row r="1" spans="1:2" ht="15.75" x14ac:dyDescent="0.2">
      <c r="A1" s="320" t="s">
        <v>138</v>
      </c>
      <c r="B1" s="321"/>
    </row>
    <row r="2" spans="1:2" ht="15.75" x14ac:dyDescent="0.2">
      <c r="A2" s="323"/>
      <c r="B2" s="324"/>
    </row>
    <row r="3" spans="1:2" ht="16.5" thickBot="1" x14ac:dyDescent="0.25">
      <c r="A3" s="422" t="s">
        <v>255</v>
      </c>
      <c r="B3" s="423"/>
    </row>
    <row r="4" spans="1:2" x14ac:dyDescent="0.2">
      <c r="A4" s="325" t="s">
        <v>140</v>
      </c>
      <c r="B4" s="326" t="str">
        <f>'DFP-Commit'!C4</f>
        <v>X</v>
      </c>
    </row>
    <row r="5" spans="1:2" x14ac:dyDescent="0.2">
      <c r="A5" s="327" t="s">
        <v>141</v>
      </c>
      <c r="B5" s="328"/>
    </row>
    <row r="6" spans="1:2" x14ac:dyDescent="0.2">
      <c r="A6" s="327" t="s">
        <v>167</v>
      </c>
      <c r="B6" s="329"/>
    </row>
    <row r="7" spans="1:2" x14ac:dyDescent="0.2">
      <c r="A7" s="330" t="s">
        <v>143</v>
      </c>
      <c r="B7" s="329" t="str">
        <f>'DFP-Commit'!C8</f>
        <v>XXXXXXXX</v>
      </c>
    </row>
    <row r="8" spans="1:2" x14ac:dyDescent="0.2">
      <c r="A8" s="327" t="s">
        <v>144</v>
      </c>
      <c r="B8" s="328" t="str">
        <f>'DFP-Commit'!C5</f>
        <v>AE NAME</v>
      </c>
    </row>
    <row r="9" spans="1:2" x14ac:dyDescent="0.2">
      <c r="A9" s="327" t="s">
        <v>145</v>
      </c>
      <c r="B9" s="329"/>
    </row>
    <row r="10" spans="1:2" x14ac:dyDescent="0.2">
      <c r="A10" s="327" t="s">
        <v>146</v>
      </c>
      <c r="B10" s="329" t="str">
        <f>'DFP-Commit'!C9</f>
        <v>#DATE#</v>
      </c>
    </row>
    <row r="11" spans="1:2" x14ac:dyDescent="0.2">
      <c r="A11" s="327" t="s">
        <v>147</v>
      </c>
      <c r="B11" s="329"/>
    </row>
    <row r="12" spans="1:2" x14ac:dyDescent="0.2">
      <c r="A12" s="327" t="s">
        <v>148</v>
      </c>
      <c r="B12" s="329"/>
    </row>
    <row r="13" spans="1:2" x14ac:dyDescent="0.2">
      <c r="A13" s="327" t="s">
        <v>149</v>
      </c>
      <c r="B13" s="329" t="s">
        <v>150</v>
      </c>
    </row>
    <row r="14" spans="1:2" x14ac:dyDescent="0.2">
      <c r="A14" s="327" t="s">
        <v>151</v>
      </c>
      <c r="B14" s="329"/>
    </row>
    <row r="15" spans="1:2" ht="25.5" x14ac:dyDescent="0.2">
      <c r="A15" s="331" t="s">
        <v>152</v>
      </c>
      <c r="B15" s="332"/>
    </row>
    <row r="16" spans="1:2" ht="49.5" customHeight="1" x14ac:dyDescent="0.2">
      <c r="A16" s="453" t="s">
        <v>256</v>
      </c>
      <c r="B16" s="454"/>
    </row>
    <row r="17" spans="1:2" ht="18.75" customHeight="1" x14ac:dyDescent="0.2">
      <c r="A17" s="327" t="s">
        <v>154</v>
      </c>
      <c r="B17" s="346">
        <f>'DFP-Cash'!G16</f>
        <v>0</v>
      </c>
    </row>
    <row r="18" spans="1:2" ht="18" customHeight="1" x14ac:dyDescent="0.2">
      <c r="A18" s="426" t="s">
        <v>155</v>
      </c>
      <c r="B18" s="427"/>
    </row>
    <row r="19" spans="1:2" ht="36" customHeight="1" x14ac:dyDescent="0.2">
      <c r="A19" s="424" t="s">
        <v>257</v>
      </c>
      <c r="B19" s="424"/>
    </row>
    <row r="20" spans="1:2" ht="58.5" customHeight="1" x14ac:dyDescent="0.2">
      <c r="A20" s="424" t="s">
        <v>258</v>
      </c>
      <c r="B20" s="424"/>
    </row>
    <row r="21" spans="1:2" ht="36.75" customHeight="1" x14ac:dyDescent="0.2">
      <c r="A21" s="424" t="s">
        <v>259</v>
      </c>
      <c r="B21" s="424"/>
    </row>
    <row r="22" spans="1:2" ht="12.75" customHeight="1" x14ac:dyDescent="0.2">
      <c r="A22" s="333"/>
      <c r="B22" s="334"/>
    </row>
    <row r="23" spans="1:2" ht="12.75" customHeight="1" x14ac:dyDescent="0.2">
      <c r="A23" s="418" t="s">
        <v>160</v>
      </c>
      <c r="B23" s="419"/>
    </row>
    <row r="24" spans="1:2" ht="12.75" customHeight="1" x14ac:dyDescent="0.2">
      <c r="A24" s="374" t="s">
        <v>161</v>
      </c>
      <c r="B24" s="335"/>
    </row>
    <row r="25" spans="1:2" ht="12.75" customHeight="1" x14ac:dyDescent="0.2">
      <c r="A25" s="374" t="s">
        <v>162</v>
      </c>
      <c r="B25" s="335"/>
    </row>
    <row r="26" spans="1:2" ht="12.75" customHeight="1" x14ac:dyDescent="0.2">
      <c r="A26" s="374" t="s">
        <v>163</v>
      </c>
      <c r="B26" s="335"/>
    </row>
    <row r="27" spans="1:2" ht="12.75" customHeight="1" x14ac:dyDescent="0.2">
      <c r="A27" s="336"/>
      <c r="B27" s="337"/>
    </row>
    <row r="28" spans="1:2" ht="12.75" customHeight="1" x14ac:dyDescent="0.2">
      <c r="A28" s="420" t="s">
        <v>164</v>
      </c>
      <c r="B28" s="421"/>
    </row>
    <row r="29" spans="1:2" ht="12.75" customHeight="1" x14ac:dyDescent="0.2">
      <c r="A29" s="374" t="s">
        <v>161</v>
      </c>
      <c r="B29" s="335"/>
    </row>
    <row r="30" spans="1:2" ht="12.75" customHeight="1" x14ac:dyDescent="0.2">
      <c r="A30" s="374" t="s">
        <v>162</v>
      </c>
      <c r="B30" s="335"/>
    </row>
    <row r="31" spans="1:2" ht="12.75" customHeight="1" x14ac:dyDescent="0.2">
      <c r="A31" s="374" t="s">
        <v>163</v>
      </c>
      <c r="B31" s="335"/>
    </row>
    <row r="32" spans="1:2" ht="12.75" customHeight="1" x14ac:dyDescent="0.2">
      <c r="A32" s="336"/>
      <c r="B32" s="337"/>
    </row>
    <row r="33" spans="1:2" ht="12.75" customHeight="1" x14ac:dyDescent="0.2">
      <c r="A33" s="333"/>
      <c r="B33" s="334"/>
    </row>
    <row r="34" spans="1:2" ht="12.75" customHeight="1" x14ac:dyDescent="0.2">
      <c r="A34" s="418" t="s">
        <v>165</v>
      </c>
      <c r="B34" s="419"/>
    </row>
    <row r="35" spans="1:2" ht="12.75" customHeight="1" x14ac:dyDescent="0.2">
      <c r="A35" s="374" t="s">
        <v>161</v>
      </c>
      <c r="B35" s="335"/>
    </row>
    <row r="36" spans="1:2" ht="12.75" customHeight="1" x14ac:dyDescent="0.2">
      <c r="A36" s="374" t="s">
        <v>162</v>
      </c>
      <c r="B36" s="335"/>
    </row>
    <row r="37" spans="1:2" ht="12.75" customHeight="1" x14ac:dyDescent="0.2">
      <c r="A37" s="374" t="s">
        <v>163</v>
      </c>
      <c r="B37" s="335"/>
    </row>
    <row r="38" spans="1:2" ht="12.75" customHeight="1" x14ac:dyDescent="0.2">
      <c r="A38" s="338"/>
      <c r="B38" s="337"/>
    </row>
    <row r="39" spans="1:2" x14ac:dyDescent="0.2">
      <c r="A39" s="339"/>
      <c r="B39" s="340"/>
    </row>
  </sheetData>
  <mergeCells count="9">
    <mergeCell ref="A34:B34"/>
    <mergeCell ref="A28:B28"/>
    <mergeCell ref="A3:B3"/>
    <mergeCell ref="A19:B19"/>
    <mergeCell ref="A20:B20"/>
    <mergeCell ref="A16:B16"/>
    <mergeCell ref="A21:B21"/>
    <mergeCell ref="A23:B23"/>
    <mergeCell ref="A18:B18"/>
  </mergeCells>
  <phoneticPr fontId="2" type="noConversion"/>
  <pageMargins left="0.44" right="0.41" top="0.51" bottom="0.43" header="0.28999999999999998" footer="0.26"/>
  <pageSetup scale="82"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42"/>
    <pageSetUpPr fitToPage="1"/>
  </sheetPr>
  <dimension ref="A1:S91"/>
  <sheetViews>
    <sheetView zoomScale="75" workbookViewId="0">
      <pane xSplit="2" ySplit="15" topLeftCell="K16" activePane="bottomRight" state="frozen"/>
      <selection pane="topRight" activeCell="A3" sqref="A3:C3"/>
      <selection pane="bottomLeft" activeCell="A3" sqref="A3:C3"/>
      <selection pane="bottomRight" activeCell="K4" sqref="K4"/>
    </sheetView>
  </sheetViews>
  <sheetFormatPr defaultRowHeight="12.75" outlineLevelRow="2" outlineLevelCol="1" x14ac:dyDescent="0.2"/>
  <cols>
    <col min="1" max="1" width="2.7109375" style="345" customWidth="1"/>
    <col min="2" max="2" width="42.42578125" customWidth="1"/>
    <col min="3" max="3" width="24.42578125" customWidth="1"/>
    <col min="4" max="4" width="18.7109375" customWidth="1"/>
    <col min="5" max="7" width="15.28515625" customWidth="1" outlineLevel="1"/>
    <col min="8" max="16" width="15.28515625" customWidth="1"/>
    <col min="17" max="17" width="16.28515625" customWidth="1"/>
    <col min="18" max="18" width="17.7109375" customWidth="1"/>
    <col min="19" max="19" width="20.140625" customWidth="1"/>
  </cols>
  <sheetData>
    <row r="1" spans="1:19" ht="13.5" outlineLevel="1" thickBot="1" x14ac:dyDescent="0.25"/>
    <row r="2" spans="1:19" ht="13.5" outlineLevel="1" thickBot="1" x14ac:dyDescent="0.25">
      <c r="B2" s="101" t="s">
        <v>79</v>
      </c>
      <c r="C2" s="102"/>
      <c r="D2" s="103"/>
      <c r="E2" s="104"/>
      <c r="F2" s="104"/>
      <c r="G2" s="104"/>
      <c r="H2" s="104"/>
      <c r="I2" s="105"/>
      <c r="J2" s="105"/>
      <c r="K2" s="105"/>
      <c r="L2" s="105"/>
      <c r="M2" s="105"/>
      <c r="N2" s="105"/>
      <c r="O2" s="105"/>
      <c r="P2" s="105"/>
      <c r="Q2" s="105"/>
      <c r="R2" s="105"/>
      <c r="S2" s="106"/>
    </row>
    <row r="3" spans="1:19" ht="13.5" outlineLevel="1" thickBot="1" x14ac:dyDescent="0.25">
      <c r="B3" s="107"/>
      <c r="C3" s="108"/>
      <c r="D3" s="103"/>
      <c r="E3" s="104"/>
      <c r="F3" s="104"/>
      <c r="G3" s="104"/>
      <c r="H3" s="104"/>
      <c r="I3" s="105"/>
      <c r="J3" s="105"/>
      <c r="K3" s="105"/>
      <c r="L3" s="103"/>
      <c r="M3" s="103"/>
      <c r="N3" s="105"/>
      <c r="O3" s="109"/>
      <c r="P3" s="109"/>
      <c r="Q3" s="109"/>
      <c r="R3" s="105"/>
      <c r="S3" s="106"/>
    </row>
    <row r="4" spans="1:19" outlineLevel="1" x14ac:dyDescent="0.2">
      <c r="B4" s="110" t="s">
        <v>1</v>
      </c>
      <c r="C4" s="111" t="s">
        <v>2</v>
      </c>
      <c r="D4" s="103"/>
      <c r="E4" s="112"/>
      <c r="F4" s="104"/>
      <c r="G4" s="113"/>
      <c r="H4" s="104"/>
      <c r="I4" s="105"/>
      <c r="J4" s="105"/>
      <c r="K4" s="105"/>
      <c r="L4" s="105"/>
      <c r="M4" s="105"/>
      <c r="N4" s="105"/>
      <c r="O4" s="109"/>
      <c r="P4" s="105"/>
      <c r="Q4" s="105"/>
      <c r="R4" s="105"/>
      <c r="S4" s="106"/>
    </row>
    <row r="5" spans="1:19" outlineLevel="1" x14ac:dyDescent="0.2">
      <c r="B5" s="114" t="s">
        <v>3</v>
      </c>
      <c r="C5" s="115" t="s">
        <v>4</v>
      </c>
      <c r="D5" s="103"/>
      <c r="E5" s="112"/>
      <c r="F5" s="104"/>
      <c r="G5" s="113"/>
      <c r="H5" s="104"/>
      <c r="I5" s="105"/>
      <c r="J5" s="105"/>
      <c r="K5" s="105"/>
      <c r="L5" s="105"/>
      <c r="M5" s="105"/>
      <c r="N5" s="105"/>
      <c r="O5" s="109"/>
      <c r="P5" s="105"/>
      <c r="Q5" s="105"/>
      <c r="R5" s="105"/>
      <c r="S5" s="106"/>
    </row>
    <row r="6" spans="1:19" outlineLevel="1" x14ac:dyDescent="0.2">
      <c r="B6" s="114" t="s">
        <v>5</v>
      </c>
      <c r="C6" s="115" t="s">
        <v>6</v>
      </c>
      <c r="D6" s="103"/>
      <c r="E6" s="112"/>
      <c r="F6" s="104"/>
      <c r="G6" s="113"/>
      <c r="H6" s="104"/>
      <c r="I6" s="105"/>
      <c r="J6" s="105"/>
      <c r="K6" s="105"/>
      <c r="L6" s="105"/>
      <c r="M6" s="105"/>
      <c r="N6" s="105"/>
      <c r="O6" s="109"/>
      <c r="P6" s="105"/>
      <c r="Q6" s="105"/>
      <c r="R6" s="105"/>
      <c r="S6" s="106"/>
    </row>
    <row r="7" spans="1:19" outlineLevel="1" x14ac:dyDescent="0.2">
      <c r="B7" s="114" t="s">
        <v>7</v>
      </c>
      <c r="C7" s="115" t="s">
        <v>8</v>
      </c>
      <c r="D7" s="103"/>
      <c r="E7" s="112"/>
      <c r="F7" s="104"/>
      <c r="G7" s="113"/>
      <c r="H7" s="104"/>
      <c r="I7" s="105"/>
      <c r="J7" s="105"/>
      <c r="K7" s="105"/>
      <c r="L7" s="105"/>
      <c r="M7" s="105"/>
      <c r="N7" s="105"/>
      <c r="O7" s="109"/>
      <c r="P7" s="105"/>
      <c r="Q7" s="105"/>
      <c r="R7" s="105"/>
      <c r="S7" s="106"/>
    </row>
    <row r="8" spans="1:19" outlineLevel="1" x14ac:dyDescent="0.2">
      <c r="B8" s="114" t="s">
        <v>9</v>
      </c>
      <c r="C8" s="116" t="s">
        <v>10</v>
      </c>
      <c r="D8" s="103"/>
      <c r="E8" s="112"/>
      <c r="F8" s="104"/>
      <c r="G8" s="113"/>
      <c r="H8" s="104"/>
      <c r="I8" s="105"/>
      <c r="J8" s="105"/>
      <c r="K8" s="105"/>
      <c r="L8" s="105"/>
      <c r="M8" s="105"/>
      <c r="N8" s="105"/>
      <c r="O8" s="109"/>
      <c r="P8" s="105"/>
      <c r="Q8" s="105"/>
      <c r="R8" s="105"/>
      <c r="S8" s="106"/>
    </row>
    <row r="9" spans="1:19" outlineLevel="1" x14ac:dyDescent="0.2">
      <c r="B9" s="114" t="s">
        <v>11</v>
      </c>
      <c r="C9" s="312" t="s">
        <v>12</v>
      </c>
      <c r="D9" s="103"/>
      <c r="E9" s="112"/>
      <c r="F9" s="104"/>
      <c r="G9" s="113"/>
      <c r="H9" s="104"/>
      <c r="I9" s="105"/>
      <c r="J9" s="105"/>
      <c r="K9" s="105"/>
      <c r="L9" s="105"/>
      <c r="M9" s="105"/>
      <c r="N9" s="105"/>
      <c r="O9" s="105"/>
      <c r="P9" s="109"/>
      <c r="Q9" s="109"/>
      <c r="R9" s="109"/>
      <c r="S9" s="106"/>
    </row>
    <row r="10" spans="1:19" ht="13.5" outlineLevel="1" thickBot="1" x14ac:dyDescent="0.25">
      <c r="B10" s="118"/>
      <c r="C10" s="119"/>
      <c r="D10" s="103"/>
      <c r="E10" s="112"/>
      <c r="F10" s="104"/>
      <c r="G10" s="113"/>
      <c r="H10" s="104"/>
      <c r="I10" s="105"/>
      <c r="J10" s="105"/>
      <c r="K10" s="105"/>
      <c r="L10" s="105"/>
      <c r="M10" s="105"/>
      <c r="N10" s="105"/>
      <c r="O10" s="105"/>
      <c r="P10" s="105"/>
      <c r="Q10" s="105"/>
      <c r="R10" s="120"/>
      <c r="S10" s="106"/>
    </row>
    <row r="11" spans="1:19" outlineLevel="1" x14ac:dyDescent="0.2">
      <c r="B11" s="109"/>
      <c r="C11" s="109"/>
      <c r="D11" s="109"/>
      <c r="E11" s="109"/>
      <c r="F11" s="109"/>
      <c r="G11" s="109"/>
      <c r="H11" s="109"/>
      <c r="I11" s="109"/>
      <c r="J11" s="109"/>
      <c r="K11" s="109"/>
      <c r="L11" s="109"/>
      <c r="M11" s="109"/>
      <c r="N11" s="109"/>
      <c r="O11" s="109"/>
      <c r="P11" s="109"/>
      <c r="Q11" s="109"/>
      <c r="R11" s="109"/>
      <c r="S11" s="109"/>
    </row>
    <row r="12" spans="1:19" ht="15.75" x14ac:dyDescent="0.25">
      <c r="B12" s="378" t="s">
        <v>80</v>
      </c>
      <c r="C12" s="135" t="s">
        <v>14</v>
      </c>
      <c r="D12" s="313" t="s">
        <v>15</v>
      </c>
      <c r="E12" s="379" t="s">
        <v>16</v>
      </c>
      <c r="F12" s="379"/>
      <c r="G12" s="379"/>
      <c r="H12" s="379"/>
      <c r="I12" s="380" t="s">
        <v>17</v>
      </c>
      <c r="J12" s="380"/>
      <c r="K12" s="380"/>
      <c r="L12" s="380"/>
      <c r="M12" s="380"/>
      <c r="N12" s="380"/>
      <c r="O12" s="380"/>
      <c r="P12" s="380"/>
      <c r="Q12" s="371" t="s">
        <v>18</v>
      </c>
      <c r="R12" s="371" t="s">
        <v>18</v>
      </c>
      <c r="S12" s="371" t="s">
        <v>19</v>
      </c>
    </row>
    <row r="13" spans="1:19" ht="73.5" customHeight="1" x14ac:dyDescent="0.2">
      <c r="B13" s="378"/>
      <c r="C13" s="348" t="s">
        <v>81</v>
      </c>
      <c r="D13" s="314" t="s">
        <v>82</v>
      </c>
      <c r="E13" s="381" t="s">
        <v>22</v>
      </c>
      <c r="F13" s="381"/>
      <c r="G13" s="381"/>
      <c r="H13" s="372" t="s">
        <v>23</v>
      </c>
      <c r="I13" s="373" t="s">
        <v>24</v>
      </c>
      <c r="J13" s="373" t="s">
        <v>25</v>
      </c>
      <c r="K13" s="373" t="s">
        <v>26</v>
      </c>
      <c r="L13" s="373" t="s">
        <v>27</v>
      </c>
      <c r="M13" s="373" t="s">
        <v>28</v>
      </c>
      <c r="N13" s="373" t="s">
        <v>29</v>
      </c>
      <c r="O13" s="373" t="s">
        <v>30</v>
      </c>
      <c r="P13" s="373" t="s">
        <v>31</v>
      </c>
      <c r="Q13" s="382" t="s">
        <v>83</v>
      </c>
      <c r="R13" s="382" t="s">
        <v>33</v>
      </c>
      <c r="S13" s="377" t="s">
        <v>34</v>
      </c>
    </row>
    <row r="14" spans="1:19" ht="25.5" x14ac:dyDescent="0.2">
      <c r="B14" s="132" t="s">
        <v>35</v>
      </c>
      <c r="C14" s="134" t="s">
        <v>36</v>
      </c>
      <c r="D14" s="315" t="s">
        <v>37</v>
      </c>
      <c r="E14" s="372" t="s">
        <v>38</v>
      </c>
      <c r="F14" s="372" t="s">
        <v>39</v>
      </c>
      <c r="G14" s="372" t="s">
        <v>40</v>
      </c>
      <c r="H14" s="372" t="s">
        <v>41</v>
      </c>
      <c r="I14" s="373" t="s">
        <v>42</v>
      </c>
      <c r="J14" s="373" t="s">
        <v>43</v>
      </c>
      <c r="K14" s="373" t="s">
        <v>44</v>
      </c>
      <c r="L14" s="373" t="s">
        <v>45</v>
      </c>
      <c r="M14" s="373" t="s">
        <v>28</v>
      </c>
      <c r="N14" s="373" t="s">
        <v>46</v>
      </c>
      <c r="O14" s="373" t="s">
        <v>47</v>
      </c>
      <c r="P14" s="373" t="s">
        <v>48</v>
      </c>
      <c r="Q14" s="382"/>
      <c r="R14" s="382"/>
      <c r="S14" s="377"/>
    </row>
    <row r="15" spans="1:19" x14ac:dyDescent="0.2">
      <c r="B15" s="212" t="s">
        <v>49</v>
      </c>
      <c r="C15" s="212" t="s">
        <v>50</v>
      </c>
      <c r="D15" s="212" t="s">
        <v>51</v>
      </c>
      <c r="E15" s="212" t="s">
        <v>52</v>
      </c>
      <c r="F15" s="212" t="s">
        <v>53</v>
      </c>
      <c r="G15" s="212" t="s">
        <v>54</v>
      </c>
      <c r="H15" s="212" t="s">
        <v>55</v>
      </c>
      <c r="I15" s="212" t="s">
        <v>56</v>
      </c>
      <c r="J15" s="212" t="s">
        <v>57</v>
      </c>
      <c r="K15" s="212" t="s">
        <v>58</v>
      </c>
      <c r="L15" s="212" t="s">
        <v>59</v>
      </c>
      <c r="M15" s="212" t="s">
        <v>60</v>
      </c>
      <c r="N15" s="212" t="s">
        <v>61</v>
      </c>
      <c r="O15" s="212" t="s">
        <v>62</v>
      </c>
      <c r="P15" s="212" t="s">
        <v>63</v>
      </c>
      <c r="Q15" s="212"/>
      <c r="R15" s="212"/>
      <c r="S15" s="212"/>
    </row>
    <row r="16" spans="1:19" s="344" customFormat="1" x14ac:dyDescent="0.2">
      <c r="A16" s="345"/>
      <c r="B16" s="342" t="s">
        <v>64</v>
      </c>
      <c r="C16" s="343">
        <f t="shared" ref="C16:S16" si="0">C17+C34+C51+C68+C73</f>
        <v>0</v>
      </c>
      <c r="D16" s="343">
        <f t="shared" si="0"/>
        <v>0</v>
      </c>
      <c r="E16" s="343">
        <f t="shared" si="0"/>
        <v>0</v>
      </c>
      <c r="F16" s="343">
        <f t="shared" si="0"/>
        <v>0</v>
      </c>
      <c r="G16" s="343">
        <f t="shared" si="0"/>
        <v>0</v>
      </c>
      <c r="H16" s="343">
        <f t="shared" si="0"/>
        <v>0</v>
      </c>
      <c r="I16" s="343">
        <f t="shared" si="0"/>
        <v>0</v>
      </c>
      <c r="J16" s="343">
        <f t="shared" si="0"/>
        <v>0</v>
      </c>
      <c r="K16" s="343">
        <f t="shared" si="0"/>
        <v>0</v>
      </c>
      <c r="L16" s="343">
        <f t="shared" si="0"/>
        <v>0</v>
      </c>
      <c r="M16" s="343">
        <f t="shared" si="0"/>
        <v>0</v>
      </c>
      <c r="N16" s="343">
        <f t="shared" si="0"/>
        <v>0</v>
      </c>
      <c r="O16" s="343">
        <f t="shared" si="0"/>
        <v>0</v>
      </c>
      <c r="P16" s="343">
        <f t="shared" si="0"/>
        <v>0</v>
      </c>
      <c r="Q16" s="343">
        <f t="shared" si="0"/>
        <v>0</v>
      </c>
      <c r="R16" s="343">
        <f t="shared" si="0"/>
        <v>0</v>
      </c>
      <c r="S16" s="343">
        <f t="shared" si="0"/>
        <v>0</v>
      </c>
    </row>
    <row r="17" spans="2:19" x14ac:dyDescent="0.2">
      <c r="B17" s="11" t="s">
        <v>65</v>
      </c>
      <c r="C17" s="127">
        <f t="shared" ref="C17:S17" si="1">+C30+C26+C22+C18</f>
        <v>0</v>
      </c>
      <c r="D17" s="127">
        <f t="shared" si="1"/>
        <v>0</v>
      </c>
      <c r="E17" s="127">
        <f t="shared" si="1"/>
        <v>0</v>
      </c>
      <c r="F17" s="127">
        <f t="shared" si="1"/>
        <v>0</v>
      </c>
      <c r="G17" s="127">
        <f t="shared" si="1"/>
        <v>0</v>
      </c>
      <c r="H17" s="127">
        <f t="shared" si="1"/>
        <v>0</v>
      </c>
      <c r="I17" s="127">
        <f t="shared" si="1"/>
        <v>0</v>
      </c>
      <c r="J17" s="127">
        <f t="shared" si="1"/>
        <v>0</v>
      </c>
      <c r="K17" s="127">
        <f t="shared" si="1"/>
        <v>0</v>
      </c>
      <c r="L17" s="127">
        <f t="shared" si="1"/>
        <v>0</v>
      </c>
      <c r="M17" s="127">
        <f t="shared" si="1"/>
        <v>0</v>
      </c>
      <c r="N17" s="127">
        <f t="shared" si="1"/>
        <v>0</v>
      </c>
      <c r="O17" s="127">
        <f t="shared" si="1"/>
        <v>0</v>
      </c>
      <c r="P17" s="127">
        <f t="shared" si="1"/>
        <v>0</v>
      </c>
      <c r="Q17" s="127">
        <f t="shared" si="1"/>
        <v>0</v>
      </c>
      <c r="R17" s="127">
        <f t="shared" si="1"/>
        <v>0</v>
      </c>
      <c r="S17" s="127">
        <f t="shared" si="1"/>
        <v>0</v>
      </c>
    </row>
    <row r="18" spans="2:19" outlineLevel="1" x14ac:dyDescent="0.2">
      <c r="B18" s="169" t="s">
        <v>66</v>
      </c>
      <c r="C18" s="126">
        <f t="shared" ref="C18:M18" si="2">SUM(C19:C21)</f>
        <v>0</v>
      </c>
      <c r="D18" s="126">
        <f t="shared" si="2"/>
        <v>0</v>
      </c>
      <c r="E18" s="126">
        <f t="shared" si="2"/>
        <v>0</v>
      </c>
      <c r="F18" s="126">
        <f t="shared" si="2"/>
        <v>0</v>
      </c>
      <c r="G18" s="126">
        <f t="shared" si="2"/>
        <v>0</v>
      </c>
      <c r="H18" s="126">
        <f t="shared" si="2"/>
        <v>0</v>
      </c>
      <c r="I18" s="126">
        <f t="shared" si="2"/>
        <v>0</v>
      </c>
      <c r="J18" s="126">
        <f t="shared" si="2"/>
        <v>0</v>
      </c>
      <c r="K18" s="126">
        <f t="shared" si="2"/>
        <v>0</v>
      </c>
      <c r="L18" s="126">
        <f t="shared" si="2"/>
        <v>0</v>
      </c>
      <c r="M18" s="126">
        <f t="shared" si="2"/>
        <v>0</v>
      </c>
      <c r="N18" s="126">
        <f t="shared" ref="N18:S18" si="3">SUM(N19:N21)</f>
        <v>0</v>
      </c>
      <c r="O18" s="126">
        <f t="shared" si="3"/>
        <v>0</v>
      </c>
      <c r="P18" s="126">
        <f t="shared" si="3"/>
        <v>0</v>
      </c>
      <c r="Q18" s="126">
        <f t="shared" si="3"/>
        <v>0</v>
      </c>
      <c r="R18" s="126">
        <f t="shared" si="3"/>
        <v>0</v>
      </c>
      <c r="S18" s="126">
        <f t="shared" si="3"/>
        <v>0</v>
      </c>
    </row>
    <row r="19" spans="2:19" outlineLevel="2" x14ac:dyDescent="0.2">
      <c r="B19" s="137" t="s">
        <v>67</v>
      </c>
      <c r="C19" s="128"/>
      <c r="D19" s="128"/>
      <c r="E19" s="128"/>
      <c r="F19" s="128"/>
      <c r="G19" s="128"/>
      <c r="H19" s="128">
        <f>SUM(E19:G19)</f>
        <v>0</v>
      </c>
      <c r="I19" s="128"/>
      <c r="J19" s="128"/>
      <c r="K19" s="128"/>
      <c r="L19" s="128"/>
      <c r="M19" s="128"/>
      <c r="N19" s="128"/>
      <c r="O19" s="128"/>
      <c r="P19" s="128"/>
      <c r="Q19" s="128">
        <f>C19+D19+SUM(H19:P19)</f>
        <v>0</v>
      </c>
      <c r="R19" s="128"/>
      <c r="S19" s="128">
        <f>R19-Q19</f>
        <v>0</v>
      </c>
    </row>
    <row r="20" spans="2:19" outlineLevel="2" x14ac:dyDescent="0.2">
      <c r="B20" s="137" t="s">
        <v>67</v>
      </c>
      <c r="C20" s="128"/>
      <c r="D20" s="128"/>
      <c r="E20" s="128"/>
      <c r="F20" s="128"/>
      <c r="G20" s="128"/>
      <c r="H20" s="128">
        <f>SUM(E20:G20)</f>
        <v>0</v>
      </c>
      <c r="I20" s="128"/>
      <c r="J20" s="128"/>
      <c r="K20" s="128"/>
      <c r="L20" s="128"/>
      <c r="M20" s="128"/>
      <c r="N20" s="128"/>
      <c r="O20" s="128"/>
      <c r="P20" s="128"/>
      <c r="Q20" s="128">
        <f>C20+D20+SUM(H20:P20)</f>
        <v>0</v>
      </c>
      <c r="R20" s="128"/>
      <c r="S20" s="128">
        <f>R20-Q20</f>
        <v>0</v>
      </c>
    </row>
    <row r="21" spans="2:19" outlineLevel="2" x14ac:dyDescent="0.2">
      <c r="B21" s="137" t="s">
        <v>67</v>
      </c>
      <c r="C21" s="128"/>
      <c r="D21" s="128"/>
      <c r="E21" s="128"/>
      <c r="F21" s="128"/>
      <c r="G21" s="128"/>
      <c r="H21" s="128">
        <f>SUM(E21:G21)</f>
        <v>0</v>
      </c>
      <c r="I21" s="128"/>
      <c r="J21" s="128"/>
      <c r="K21" s="128"/>
      <c r="L21" s="128"/>
      <c r="M21" s="128"/>
      <c r="N21" s="128"/>
      <c r="O21" s="128"/>
      <c r="P21" s="128"/>
      <c r="Q21" s="128">
        <f>C21+D21+SUM(H21:P21)</f>
        <v>0</v>
      </c>
      <c r="R21" s="128"/>
      <c r="S21" s="128">
        <f>R21-Q21</f>
        <v>0</v>
      </c>
    </row>
    <row r="22" spans="2:19" outlineLevel="1" x14ac:dyDescent="0.2">
      <c r="B22" s="47" t="s">
        <v>68</v>
      </c>
      <c r="C22" s="126">
        <f>SUM(C23:C25)</f>
        <v>0</v>
      </c>
      <c r="D22" s="126">
        <f t="shared" ref="D22:S22" si="4">SUM(D23:D25)</f>
        <v>0</v>
      </c>
      <c r="E22" s="126">
        <f t="shared" si="4"/>
        <v>0</v>
      </c>
      <c r="F22" s="126">
        <f t="shared" si="4"/>
        <v>0</v>
      </c>
      <c r="G22" s="126">
        <f t="shared" si="4"/>
        <v>0</v>
      </c>
      <c r="H22" s="126">
        <f t="shared" si="4"/>
        <v>0</v>
      </c>
      <c r="I22" s="126">
        <f t="shared" si="4"/>
        <v>0</v>
      </c>
      <c r="J22" s="126">
        <f t="shared" si="4"/>
        <v>0</v>
      </c>
      <c r="K22" s="126">
        <f t="shared" si="4"/>
        <v>0</v>
      </c>
      <c r="L22" s="126">
        <f t="shared" si="4"/>
        <v>0</v>
      </c>
      <c r="M22" s="126">
        <f t="shared" si="4"/>
        <v>0</v>
      </c>
      <c r="N22" s="126">
        <f t="shared" si="4"/>
        <v>0</v>
      </c>
      <c r="O22" s="126">
        <f t="shared" si="4"/>
        <v>0</v>
      </c>
      <c r="P22" s="126">
        <f t="shared" si="4"/>
        <v>0</v>
      </c>
      <c r="Q22" s="126">
        <f t="shared" si="4"/>
        <v>0</v>
      </c>
      <c r="R22" s="126">
        <f t="shared" si="4"/>
        <v>0</v>
      </c>
      <c r="S22" s="126">
        <f t="shared" si="4"/>
        <v>0</v>
      </c>
    </row>
    <row r="23" spans="2:19" outlineLevel="2" x14ac:dyDescent="0.2">
      <c r="B23" s="137" t="s">
        <v>67</v>
      </c>
      <c r="C23" s="128"/>
      <c r="D23" s="128"/>
      <c r="E23" s="128"/>
      <c r="F23" s="128"/>
      <c r="G23" s="128"/>
      <c r="H23" s="128">
        <f>SUM(E23:G23)</f>
        <v>0</v>
      </c>
      <c r="I23" s="128"/>
      <c r="J23" s="128"/>
      <c r="K23" s="128"/>
      <c r="L23" s="128"/>
      <c r="M23" s="128"/>
      <c r="N23" s="128"/>
      <c r="O23" s="128"/>
      <c r="P23" s="128"/>
      <c r="Q23" s="128">
        <f>C23+D23+SUM(H23:P23)</f>
        <v>0</v>
      </c>
      <c r="R23" s="128"/>
      <c r="S23" s="128">
        <f>R23-Q23</f>
        <v>0</v>
      </c>
    </row>
    <row r="24" spans="2:19" outlineLevel="2" x14ac:dyDescent="0.2">
      <c r="B24" s="137" t="s">
        <v>67</v>
      </c>
      <c r="C24" s="128"/>
      <c r="D24" s="128"/>
      <c r="E24" s="128"/>
      <c r="F24" s="128"/>
      <c r="G24" s="128"/>
      <c r="H24" s="128">
        <f>SUM(E24:G24)</f>
        <v>0</v>
      </c>
      <c r="I24" s="128"/>
      <c r="K24" s="128"/>
      <c r="L24" s="128"/>
      <c r="M24" s="128"/>
      <c r="N24" s="128"/>
      <c r="O24" s="128"/>
      <c r="P24" s="128"/>
      <c r="Q24" s="128">
        <f>C24+D24+SUM(H24:P24)</f>
        <v>0</v>
      </c>
      <c r="R24" s="128"/>
      <c r="S24" s="128">
        <f>R24-Q24</f>
        <v>0</v>
      </c>
    </row>
    <row r="25" spans="2:19" outlineLevel="2" x14ac:dyDescent="0.2">
      <c r="B25" s="137" t="s">
        <v>67</v>
      </c>
      <c r="C25" s="128"/>
      <c r="D25" s="128"/>
      <c r="E25" s="128"/>
      <c r="F25" s="128"/>
      <c r="G25" s="128"/>
      <c r="H25" s="128">
        <f>SUM(E25:G25)</f>
        <v>0</v>
      </c>
      <c r="I25" s="128"/>
      <c r="J25" s="128"/>
      <c r="K25" s="128"/>
      <c r="L25" s="128"/>
      <c r="M25" s="128"/>
      <c r="N25" s="128"/>
      <c r="O25" s="128"/>
      <c r="P25" s="128"/>
      <c r="Q25" s="128">
        <f>C25+D25+SUM(H25:P25)</f>
        <v>0</v>
      </c>
      <c r="R25" s="128"/>
      <c r="S25" s="128">
        <f>R25-Q25</f>
        <v>0</v>
      </c>
    </row>
    <row r="26" spans="2:19" outlineLevel="1" x14ac:dyDescent="0.2">
      <c r="B26" s="47" t="s">
        <v>69</v>
      </c>
      <c r="C26" s="126">
        <f>SUM(C27:C29)</f>
        <v>0</v>
      </c>
      <c r="D26" s="126">
        <f t="shared" ref="D26:S26" si="5">SUM(D27:D29)</f>
        <v>0</v>
      </c>
      <c r="E26" s="126">
        <f t="shared" si="5"/>
        <v>0</v>
      </c>
      <c r="F26" s="126">
        <f t="shared" si="5"/>
        <v>0</v>
      </c>
      <c r="G26" s="126">
        <f t="shared" si="5"/>
        <v>0</v>
      </c>
      <c r="H26" s="126">
        <f t="shared" si="5"/>
        <v>0</v>
      </c>
      <c r="I26" s="126">
        <f t="shared" si="5"/>
        <v>0</v>
      </c>
      <c r="J26" s="126">
        <f t="shared" si="5"/>
        <v>0</v>
      </c>
      <c r="K26" s="126">
        <f t="shared" si="5"/>
        <v>0</v>
      </c>
      <c r="L26" s="126">
        <f t="shared" si="5"/>
        <v>0</v>
      </c>
      <c r="M26" s="126">
        <f t="shared" si="5"/>
        <v>0</v>
      </c>
      <c r="N26" s="126">
        <f t="shared" si="5"/>
        <v>0</v>
      </c>
      <c r="O26" s="126">
        <f t="shared" si="5"/>
        <v>0</v>
      </c>
      <c r="P26" s="126">
        <f t="shared" si="5"/>
        <v>0</v>
      </c>
      <c r="Q26" s="126">
        <f t="shared" si="5"/>
        <v>0</v>
      </c>
      <c r="R26" s="126">
        <f t="shared" si="5"/>
        <v>0</v>
      </c>
      <c r="S26" s="126">
        <f t="shared" si="5"/>
        <v>0</v>
      </c>
    </row>
    <row r="27" spans="2:19" outlineLevel="2" x14ac:dyDescent="0.2">
      <c r="B27" s="137" t="s">
        <v>67</v>
      </c>
      <c r="C27" s="128"/>
      <c r="D27" s="128"/>
      <c r="E27" s="128"/>
      <c r="F27" s="128"/>
      <c r="G27" s="128"/>
      <c r="H27" s="128">
        <f>SUM(E27:G27)</f>
        <v>0</v>
      </c>
      <c r="I27" s="128"/>
      <c r="J27" s="128"/>
      <c r="K27" s="128"/>
      <c r="L27" s="128"/>
      <c r="M27" s="128"/>
      <c r="N27" s="128"/>
      <c r="O27" s="128"/>
      <c r="P27" s="128"/>
      <c r="Q27" s="128">
        <f>C27+D27+SUM(H27:P27)</f>
        <v>0</v>
      </c>
      <c r="R27" s="128"/>
      <c r="S27" s="128">
        <f>R27-Q27</f>
        <v>0</v>
      </c>
    </row>
    <row r="28" spans="2:19" outlineLevel="2" x14ac:dyDescent="0.2">
      <c r="B28" s="137" t="s">
        <v>67</v>
      </c>
      <c r="C28" s="128"/>
      <c r="D28" s="128"/>
      <c r="E28" s="128"/>
      <c r="F28" s="128"/>
      <c r="G28" s="128"/>
      <c r="H28" s="128">
        <f>SUM(E28:G28)</f>
        <v>0</v>
      </c>
      <c r="I28" s="128"/>
      <c r="J28" s="128"/>
      <c r="K28" s="128"/>
      <c r="L28" s="128"/>
      <c r="M28" s="128"/>
      <c r="N28" s="128"/>
      <c r="O28" s="128"/>
      <c r="P28" s="128"/>
      <c r="Q28" s="128">
        <f>C28+D28+SUM(H28:P28)</f>
        <v>0</v>
      </c>
      <c r="R28" s="128"/>
      <c r="S28" s="128">
        <f>R28-Q28</f>
        <v>0</v>
      </c>
    </row>
    <row r="29" spans="2:19" outlineLevel="2" x14ac:dyDescent="0.2">
      <c r="B29" s="137" t="s">
        <v>67</v>
      </c>
      <c r="C29" s="128"/>
      <c r="D29" s="128"/>
      <c r="E29" s="128"/>
      <c r="F29" s="128"/>
      <c r="G29" s="128"/>
      <c r="H29" s="128">
        <f>SUM(E29:G29)</f>
        <v>0</v>
      </c>
      <c r="I29" s="128"/>
      <c r="J29" s="128"/>
      <c r="K29" s="128"/>
      <c r="L29" s="128"/>
      <c r="M29" s="128"/>
      <c r="N29" s="128"/>
      <c r="O29" s="128"/>
      <c r="P29" s="128"/>
      <c r="Q29" s="128">
        <f>C29+D29+SUM(H29:P29)</f>
        <v>0</v>
      </c>
      <c r="R29" s="128"/>
      <c r="S29" s="128">
        <f>R29-Q29</f>
        <v>0</v>
      </c>
    </row>
    <row r="30" spans="2:19" outlineLevel="1" x14ac:dyDescent="0.2">
      <c r="B30" s="47" t="s">
        <v>70</v>
      </c>
      <c r="C30" s="126">
        <f>SUM(C31:C33)</f>
        <v>0</v>
      </c>
      <c r="D30" s="126">
        <f t="shared" ref="D30:S30" si="6">SUM(D31:D33)</f>
        <v>0</v>
      </c>
      <c r="E30" s="126">
        <f t="shared" si="6"/>
        <v>0</v>
      </c>
      <c r="F30" s="126">
        <f t="shared" si="6"/>
        <v>0</v>
      </c>
      <c r="G30" s="126">
        <f t="shared" si="6"/>
        <v>0</v>
      </c>
      <c r="H30" s="126">
        <f t="shared" si="6"/>
        <v>0</v>
      </c>
      <c r="I30" s="126">
        <f t="shared" si="6"/>
        <v>0</v>
      </c>
      <c r="J30" s="126">
        <f t="shared" si="6"/>
        <v>0</v>
      </c>
      <c r="K30" s="126">
        <f>SUM(K31:K33)</f>
        <v>0</v>
      </c>
      <c r="L30" s="126">
        <f t="shared" si="6"/>
        <v>0</v>
      </c>
      <c r="M30" s="126">
        <f t="shared" si="6"/>
        <v>0</v>
      </c>
      <c r="N30" s="126">
        <f t="shared" si="6"/>
        <v>0</v>
      </c>
      <c r="O30" s="126">
        <f t="shared" si="6"/>
        <v>0</v>
      </c>
      <c r="P30" s="126">
        <f t="shared" si="6"/>
        <v>0</v>
      </c>
      <c r="Q30" s="126">
        <f t="shared" si="6"/>
        <v>0</v>
      </c>
      <c r="R30" s="126">
        <f t="shared" si="6"/>
        <v>0</v>
      </c>
      <c r="S30" s="126">
        <f t="shared" si="6"/>
        <v>0</v>
      </c>
    </row>
    <row r="31" spans="2:19" outlineLevel="2" x14ac:dyDescent="0.2">
      <c r="B31" s="137" t="s">
        <v>67</v>
      </c>
      <c r="C31" s="128"/>
      <c r="D31" s="128"/>
      <c r="E31" s="128"/>
      <c r="F31" s="128"/>
      <c r="G31" s="128"/>
      <c r="H31" s="128">
        <f>SUM(E31:G31)</f>
        <v>0</v>
      </c>
      <c r="I31" s="128"/>
      <c r="J31" s="128"/>
      <c r="K31" s="128"/>
      <c r="L31" s="128"/>
      <c r="M31" s="128"/>
      <c r="N31" s="128"/>
      <c r="O31" s="128"/>
      <c r="P31" s="128"/>
      <c r="Q31" s="128">
        <f>C31+D31+SUM(H31:P31)</f>
        <v>0</v>
      </c>
      <c r="R31" s="128"/>
      <c r="S31" s="128">
        <f>R31-Q31</f>
        <v>0</v>
      </c>
    </row>
    <row r="32" spans="2:19" outlineLevel="2" x14ac:dyDescent="0.2">
      <c r="B32" s="137" t="s">
        <v>67</v>
      </c>
      <c r="C32" s="128"/>
      <c r="D32" s="128"/>
      <c r="E32" s="128"/>
      <c r="F32" s="128"/>
      <c r="G32" s="128"/>
      <c r="H32" s="128">
        <f>SUM(E32:G32)</f>
        <v>0</v>
      </c>
      <c r="I32" s="2"/>
      <c r="J32" s="128"/>
      <c r="K32" s="128"/>
      <c r="L32" s="128"/>
      <c r="M32" s="128"/>
      <c r="N32" s="128"/>
      <c r="O32" s="128"/>
      <c r="P32" s="128"/>
      <c r="Q32" s="128">
        <f>C32+D32+SUM(H32:P32)</f>
        <v>0</v>
      </c>
      <c r="R32" s="128"/>
      <c r="S32" s="128">
        <f>R32-Q32</f>
        <v>0</v>
      </c>
    </row>
    <row r="33" spans="2:19" outlineLevel="2" x14ac:dyDescent="0.2">
      <c r="B33" s="137" t="s">
        <v>67</v>
      </c>
      <c r="C33" s="128"/>
      <c r="D33" s="128"/>
      <c r="E33" s="128"/>
      <c r="F33" s="128"/>
      <c r="G33" s="128"/>
      <c r="H33" s="128">
        <f>SUM(E33:G33)</f>
        <v>0</v>
      </c>
      <c r="I33" s="128"/>
      <c r="J33" s="128"/>
      <c r="K33" s="128"/>
      <c r="L33" s="128"/>
      <c r="M33" s="128"/>
      <c r="N33" s="128"/>
      <c r="O33" s="128"/>
      <c r="P33" s="128"/>
      <c r="Q33" s="128">
        <f>C33+D33+SUM(H33:P33)</f>
        <v>0</v>
      </c>
      <c r="R33" s="128"/>
      <c r="S33" s="128">
        <f>R33-Q33</f>
        <v>0</v>
      </c>
    </row>
    <row r="34" spans="2:19" x14ac:dyDescent="0.2">
      <c r="B34" s="11" t="s">
        <v>71</v>
      </c>
      <c r="C34" s="127">
        <f t="shared" ref="C34:S34" si="7">+C47+C43+C39+C35</f>
        <v>0</v>
      </c>
      <c r="D34" s="127">
        <f t="shared" si="7"/>
        <v>0</v>
      </c>
      <c r="E34" s="127">
        <f t="shared" si="7"/>
        <v>0</v>
      </c>
      <c r="F34" s="127">
        <f t="shared" si="7"/>
        <v>0</v>
      </c>
      <c r="G34" s="127">
        <f t="shared" si="7"/>
        <v>0</v>
      </c>
      <c r="H34" s="127">
        <f t="shared" si="7"/>
        <v>0</v>
      </c>
      <c r="I34" s="127">
        <f t="shared" si="7"/>
        <v>0</v>
      </c>
      <c r="J34" s="127">
        <f t="shared" si="7"/>
        <v>0</v>
      </c>
      <c r="K34" s="127">
        <f t="shared" si="7"/>
        <v>0</v>
      </c>
      <c r="L34" s="127">
        <f t="shared" si="7"/>
        <v>0</v>
      </c>
      <c r="M34" s="127">
        <f t="shared" si="7"/>
        <v>0</v>
      </c>
      <c r="N34" s="127">
        <f t="shared" si="7"/>
        <v>0</v>
      </c>
      <c r="O34" s="127">
        <f t="shared" si="7"/>
        <v>0</v>
      </c>
      <c r="P34" s="127">
        <f t="shared" si="7"/>
        <v>0</v>
      </c>
      <c r="Q34" s="127">
        <f t="shared" si="7"/>
        <v>0</v>
      </c>
      <c r="R34" s="127">
        <f t="shared" si="7"/>
        <v>0</v>
      </c>
      <c r="S34" s="127">
        <f t="shared" si="7"/>
        <v>0</v>
      </c>
    </row>
    <row r="35" spans="2:19" outlineLevel="1" x14ac:dyDescent="0.2">
      <c r="B35" s="169" t="s">
        <v>66</v>
      </c>
      <c r="C35" s="126">
        <f t="shared" ref="C35:M35" si="8">SUM(C36:C38)</f>
        <v>0</v>
      </c>
      <c r="D35" s="126">
        <f t="shared" si="8"/>
        <v>0</v>
      </c>
      <c r="E35" s="126">
        <f t="shared" si="8"/>
        <v>0</v>
      </c>
      <c r="F35" s="126">
        <f t="shared" si="8"/>
        <v>0</v>
      </c>
      <c r="G35" s="126">
        <f t="shared" si="8"/>
        <v>0</v>
      </c>
      <c r="H35" s="126">
        <f t="shared" si="8"/>
        <v>0</v>
      </c>
      <c r="I35" s="126">
        <f t="shared" si="8"/>
        <v>0</v>
      </c>
      <c r="J35" s="126">
        <f t="shared" si="8"/>
        <v>0</v>
      </c>
      <c r="K35" s="126">
        <f t="shared" si="8"/>
        <v>0</v>
      </c>
      <c r="L35" s="126">
        <f t="shared" si="8"/>
        <v>0</v>
      </c>
      <c r="M35" s="126">
        <f t="shared" si="8"/>
        <v>0</v>
      </c>
      <c r="N35" s="126">
        <f t="shared" ref="N35:S35" si="9">SUM(N36:N38)</f>
        <v>0</v>
      </c>
      <c r="O35" s="126">
        <f t="shared" si="9"/>
        <v>0</v>
      </c>
      <c r="P35" s="126">
        <f t="shared" si="9"/>
        <v>0</v>
      </c>
      <c r="Q35" s="126">
        <f t="shared" si="9"/>
        <v>0</v>
      </c>
      <c r="R35" s="126">
        <f t="shared" si="9"/>
        <v>0</v>
      </c>
      <c r="S35" s="126">
        <f t="shared" si="9"/>
        <v>0</v>
      </c>
    </row>
    <row r="36" spans="2:19" outlineLevel="2" x14ac:dyDescent="0.2">
      <c r="B36" s="137" t="s">
        <v>67</v>
      </c>
      <c r="C36" s="128"/>
      <c r="D36" s="128"/>
      <c r="E36" s="128"/>
      <c r="F36" s="128"/>
      <c r="G36" s="128"/>
      <c r="H36" s="128">
        <f>SUM(E36:G36)</f>
        <v>0</v>
      </c>
      <c r="I36" s="128"/>
      <c r="J36" s="128"/>
      <c r="K36" s="128"/>
      <c r="L36" s="128"/>
      <c r="M36" s="128"/>
      <c r="N36" s="128"/>
      <c r="O36" s="128"/>
      <c r="P36" s="128"/>
      <c r="Q36" s="128">
        <f>C36+D36+SUM(H36:P36)</f>
        <v>0</v>
      </c>
      <c r="R36" s="128"/>
      <c r="S36" s="128">
        <f>R36-Q36</f>
        <v>0</v>
      </c>
    </row>
    <row r="37" spans="2:19" outlineLevel="2" x14ac:dyDescent="0.2">
      <c r="B37" s="137" t="s">
        <v>67</v>
      </c>
      <c r="C37" s="128"/>
      <c r="D37" s="128"/>
      <c r="E37" s="128"/>
      <c r="F37" s="128"/>
      <c r="G37" s="128"/>
      <c r="H37" s="128">
        <f>SUM(E37:G37)</f>
        <v>0</v>
      </c>
      <c r="I37" s="128"/>
      <c r="J37" s="128"/>
      <c r="K37" s="128"/>
      <c r="L37" s="128"/>
      <c r="M37" s="128"/>
      <c r="N37" s="128"/>
      <c r="O37" s="128"/>
      <c r="P37" s="128"/>
      <c r="Q37" s="128">
        <f>C37+D37+SUM(H37:P37)</f>
        <v>0</v>
      </c>
      <c r="R37" s="128"/>
      <c r="S37" s="128">
        <f>R37-Q37</f>
        <v>0</v>
      </c>
    </row>
    <row r="38" spans="2:19" outlineLevel="2" x14ac:dyDescent="0.2">
      <c r="B38" s="137" t="s">
        <v>67</v>
      </c>
      <c r="C38" s="128"/>
      <c r="D38" s="128"/>
      <c r="E38" s="128"/>
      <c r="F38" s="128"/>
      <c r="G38" s="128"/>
      <c r="H38" s="128">
        <f>SUM(E38:G38)</f>
        <v>0</v>
      </c>
      <c r="I38" s="128"/>
      <c r="J38" s="128"/>
      <c r="K38" s="128"/>
      <c r="L38" s="128"/>
      <c r="M38" s="128"/>
      <c r="N38" s="128"/>
      <c r="O38" s="128"/>
      <c r="P38" s="128"/>
      <c r="Q38" s="128">
        <f>C38+D38+SUM(H38:P38)</f>
        <v>0</v>
      </c>
      <c r="R38" s="128"/>
      <c r="S38" s="128">
        <f>R38-Q38</f>
        <v>0</v>
      </c>
    </row>
    <row r="39" spans="2:19" outlineLevel="1" x14ac:dyDescent="0.2">
      <c r="B39" s="47" t="s">
        <v>68</v>
      </c>
      <c r="C39" s="126">
        <f>SUM(C40:C42)</f>
        <v>0</v>
      </c>
      <c r="D39" s="126">
        <f t="shared" ref="D39:S39" si="10">SUM(D40:D42)</f>
        <v>0</v>
      </c>
      <c r="E39" s="126">
        <f t="shared" si="10"/>
        <v>0</v>
      </c>
      <c r="F39" s="126">
        <f t="shared" si="10"/>
        <v>0</v>
      </c>
      <c r="G39" s="126">
        <f t="shared" si="10"/>
        <v>0</v>
      </c>
      <c r="H39" s="126">
        <f t="shared" si="10"/>
        <v>0</v>
      </c>
      <c r="I39" s="126">
        <f t="shared" si="10"/>
        <v>0</v>
      </c>
      <c r="J39" s="126">
        <f t="shared" si="10"/>
        <v>0</v>
      </c>
      <c r="K39" s="126">
        <f t="shared" si="10"/>
        <v>0</v>
      </c>
      <c r="L39" s="126">
        <f t="shared" si="10"/>
        <v>0</v>
      </c>
      <c r="M39" s="126">
        <f t="shared" si="10"/>
        <v>0</v>
      </c>
      <c r="N39" s="126">
        <f t="shared" si="10"/>
        <v>0</v>
      </c>
      <c r="O39" s="126">
        <f t="shared" si="10"/>
        <v>0</v>
      </c>
      <c r="P39" s="126">
        <f t="shared" si="10"/>
        <v>0</v>
      </c>
      <c r="Q39" s="126">
        <f t="shared" si="10"/>
        <v>0</v>
      </c>
      <c r="R39" s="126">
        <f t="shared" si="10"/>
        <v>0</v>
      </c>
      <c r="S39" s="126">
        <f t="shared" si="10"/>
        <v>0</v>
      </c>
    </row>
    <row r="40" spans="2:19" outlineLevel="2" x14ac:dyDescent="0.2">
      <c r="B40" s="137" t="s">
        <v>67</v>
      </c>
      <c r="C40" s="128"/>
      <c r="D40" s="128"/>
      <c r="E40" s="128"/>
      <c r="F40" s="128"/>
      <c r="G40" s="128"/>
      <c r="H40" s="128">
        <f>SUM(E40:G40)</f>
        <v>0</v>
      </c>
      <c r="I40" s="128"/>
      <c r="J40" s="128"/>
      <c r="K40" s="128"/>
      <c r="L40" s="128"/>
      <c r="M40" s="128"/>
      <c r="N40" s="128"/>
      <c r="O40" s="128"/>
      <c r="P40" s="128"/>
      <c r="Q40" s="128">
        <f>C40+D40+SUM(H40:P40)</f>
        <v>0</v>
      </c>
      <c r="R40" s="128"/>
      <c r="S40" s="128">
        <f>R40-Q40</f>
        <v>0</v>
      </c>
    </row>
    <row r="41" spans="2:19" outlineLevel="2" x14ac:dyDescent="0.2">
      <c r="B41" s="137" t="s">
        <v>67</v>
      </c>
      <c r="C41" s="128"/>
      <c r="D41" s="128"/>
      <c r="E41" s="128"/>
      <c r="F41" s="128"/>
      <c r="G41" s="128"/>
      <c r="H41" s="128">
        <f>SUM(E41:G41)</f>
        <v>0</v>
      </c>
      <c r="I41" s="128"/>
      <c r="J41" s="128"/>
      <c r="K41" s="128"/>
      <c r="L41" s="128"/>
      <c r="M41" s="128"/>
      <c r="N41" s="128"/>
      <c r="O41" s="128"/>
      <c r="P41" s="128"/>
      <c r="Q41" s="128">
        <f>C41+D41+SUM(H41:P41)</f>
        <v>0</v>
      </c>
      <c r="R41" s="128"/>
      <c r="S41" s="128">
        <f>R41-Q41</f>
        <v>0</v>
      </c>
    </row>
    <row r="42" spans="2:19" outlineLevel="2" x14ac:dyDescent="0.2">
      <c r="B42" s="137" t="s">
        <v>67</v>
      </c>
      <c r="C42" s="128"/>
      <c r="D42" s="128"/>
      <c r="E42" s="128"/>
      <c r="F42" s="128"/>
      <c r="G42" s="128"/>
      <c r="H42" s="128">
        <f>SUM(E42:G42)</f>
        <v>0</v>
      </c>
      <c r="I42" s="128"/>
      <c r="J42" s="128"/>
      <c r="K42" s="128"/>
      <c r="L42" s="128"/>
      <c r="M42" s="128"/>
      <c r="N42" s="128"/>
      <c r="O42" s="128"/>
      <c r="P42" s="128"/>
      <c r="Q42" s="128">
        <f>C42+D42+SUM(H42:P42)</f>
        <v>0</v>
      </c>
      <c r="R42" s="128"/>
      <c r="S42" s="128">
        <f>R42-Q42</f>
        <v>0</v>
      </c>
    </row>
    <row r="43" spans="2:19" outlineLevel="1" x14ac:dyDescent="0.2">
      <c r="B43" s="47" t="s">
        <v>69</v>
      </c>
      <c r="C43" s="126">
        <f>SUM(C44:C46)</f>
        <v>0</v>
      </c>
      <c r="D43" s="126">
        <f t="shared" ref="D43:S43" si="11">SUM(D44:D46)</f>
        <v>0</v>
      </c>
      <c r="E43" s="126">
        <f t="shared" si="11"/>
        <v>0</v>
      </c>
      <c r="F43" s="126">
        <f t="shared" si="11"/>
        <v>0</v>
      </c>
      <c r="G43" s="126">
        <f t="shared" si="11"/>
        <v>0</v>
      </c>
      <c r="H43" s="126">
        <f t="shared" si="11"/>
        <v>0</v>
      </c>
      <c r="I43" s="126">
        <f t="shared" si="11"/>
        <v>0</v>
      </c>
      <c r="J43" s="126">
        <f t="shared" si="11"/>
        <v>0</v>
      </c>
      <c r="K43" s="126">
        <f t="shared" si="11"/>
        <v>0</v>
      </c>
      <c r="L43" s="126">
        <f t="shared" si="11"/>
        <v>0</v>
      </c>
      <c r="M43" s="126">
        <f t="shared" si="11"/>
        <v>0</v>
      </c>
      <c r="N43" s="126">
        <f t="shared" si="11"/>
        <v>0</v>
      </c>
      <c r="O43" s="126">
        <f t="shared" si="11"/>
        <v>0</v>
      </c>
      <c r="P43" s="126">
        <f t="shared" si="11"/>
        <v>0</v>
      </c>
      <c r="Q43" s="126">
        <f t="shared" si="11"/>
        <v>0</v>
      </c>
      <c r="R43" s="126">
        <f t="shared" si="11"/>
        <v>0</v>
      </c>
      <c r="S43" s="126">
        <f t="shared" si="11"/>
        <v>0</v>
      </c>
    </row>
    <row r="44" spans="2:19" outlineLevel="2" x14ac:dyDescent="0.2">
      <c r="B44" s="137" t="s">
        <v>67</v>
      </c>
      <c r="C44" s="128"/>
      <c r="D44" s="128"/>
      <c r="E44" s="128"/>
      <c r="F44" s="128"/>
      <c r="G44" s="128"/>
      <c r="H44" s="128">
        <f>SUM(E44:G44)</f>
        <v>0</v>
      </c>
      <c r="I44" s="128"/>
      <c r="J44" s="128"/>
      <c r="K44" s="128"/>
      <c r="L44" s="128"/>
      <c r="M44" s="128"/>
      <c r="N44" s="128"/>
      <c r="O44" s="128"/>
      <c r="P44" s="128"/>
      <c r="Q44" s="128">
        <f>C44+D44+SUM(H44:P44)</f>
        <v>0</v>
      </c>
      <c r="R44" s="128"/>
      <c r="S44" s="128">
        <f>R44-Q44</f>
        <v>0</v>
      </c>
    </row>
    <row r="45" spans="2:19" outlineLevel="2" x14ac:dyDescent="0.2">
      <c r="B45" s="137" t="s">
        <v>67</v>
      </c>
      <c r="C45" s="128"/>
      <c r="D45" s="128"/>
      <c r="E45" s="128"/>
      <c r="F45" s="128"/>
      <c r="G45" s="128"/>
      <c r="H45" s="128">
        <f>SUM(E45:G45)</f>
        <v>0</v>
      </c>
      <c r="I45" s="128"/>
      <c r="J45" s="128"/>
      <c r="K45" s="128"/>
      <c r="L45" s="128"/>
      <c r="M45" s="128"/>
      <c r="N45" s="128"/>
      <c r="O45" s="128"/>
      <c r="P45" s="128"/>
      <c r="Q45" s="128">
        <f>C45+D45+SUM(H45:P45)</f>
        <v>0</v>
      </c>
      <c r="R45" s="128"/>
      <c r="S45" s="128">
        <f>R45-Q45</f>
        <v>0</v>
      </c>
    </row>
    <row r="46" spans="2:19" outlineLevel="2" x14ac:dyDescent="0.2">
      <c r="B46" s="137" t="s">
        <v>67</v>
      </c>
      <c r="C46" s="128"/>
      <c r="D46" s="128"/>
      <c r="E46" s="128"/>
      <c r="F46" s="128"/>
      <c r="G46" s="128"/>
      <c r="H46" s="128">
        <f>SUM(E46:G46)</f>
        <v>0</v>
      </c>
      <c r="I46" s="128"/>
      <c r="J46" s="128"/>
      <c r="K46" s="128"/>
      <c r="L46" s="128"/>
      <c r="M46" s="128"/>
      <c r="N46" s="128"/>
      <c r="O46" s="128"/>
      <c r="P46" s="128"/>
      <c r="Q46" s="128">
        <f>C46+D46+SUM(H46:P46)</f>
        <v>0</v>
      </c>
      <c r="R46" s="128"/>
      <c r="S46" s="128">
        <f>R46-Q46</f>
        <v>0</v>
      </c>
    </row>
    <row r="47" spans="2:19" outlineLevel="1" x14ac:dyDescent="0.2">
      <c r="B47" s="47" t="s">
        <v>70</v>
      </c>
      <c r="C47" s="126">
        <f>SUM(C48:C50)</f>
        <v>0</v>
      </c>
      <c r="D47" s="126">
        <f t="shared" ref="D47:S47" si="12">SUM(D48:D50)</f>
        <v>0</v>
      </c>
      <c r="E47" s="126">
        <f t="shared" si="12"/>
        <v>0</v>
      </c>
      <c r="F47" s="126">
        <f t="shared" si="12"/>
        <v>0</v>
      </c>
      <c r="G47" s="126">
        <f t="shared" si="12"/>
        <v>0</v>
      </c>
      <c r="H47" s="126">
        <f t="shared" si="12"/>
        <v>0</v>
      </c>
      <c r="I47" s="126">
        <f t="shared" si="12"/>
        <v>0</v>
      </c>
      <c r="J47" s="126">
        <f t="shared" si="12"/>
        <v>0</v>
      </c>
      <c r="K47" s="126">
        <f t="shared" si="12"/>
        <v>0</v>
      </c>
      <c r="L47" s="126">
        <f t="shared" si="12"/>
        <v>0</v>
      </c>
      <c r="M47" s="126">
        <f t="shared" si="12"/>
        <v>0</v>
      </c>
      <c r="N47" s="126">
        <f t="shared" si="12"/>
        <v>0</v>
      </c>
      <c r="O47" s="126">
        <f t="shared" si="12"/>
        <v>0</v>
      </c>
      <c r="P47" s="126">
        <f t="shared" si="12"/>
        <v>0</v>
      </c>
      <c r="Q47" s="126">
        <f t="shared" si="12"/>
        <v>0</v>
      </c>
      <c r="R47" s="126">
        <f t="shared" si="12"/>
        <v>0</v>
      </c>
      <c r="S47" s="126">
        <f t="shared" si="12"/>
        <v>0</v>
      </c>
    </row>
    <row r="48" spans="2:19" outlineLevel="2" x14ac:dyDescent="0.2">
      <c r="B48" s="137" t="s">
        <v>67</v>
      </c>
      <c r="C48" s="128"/>
      <c r="D48" s="128"/>
      <c r="E48" s="128"/>
      <c r="F48" s="128"/>
      <c r="G48" s="128"/>
      <c r="H48" s="128">
        <f>SUM(E48:G48)</f>
        <v>0</v>
      </c>
      <c r="I48" s="128"/>
      <c r="J48" s="128"/>
      <c r="K48" s="128"/>
      <c r="L48" s="128"/>
      <c r="M48" s="128"/>
      <c r="N48" s="128"/>
      <c r="O48" s="128"/>
      <c r="P48" s="128"/>
      <c r="Q48" s="128">
        <f>C48+D48+SUM(H48:P48)</f>
        <v>0</v>
      </c>
      <c r="R48" s="128"/>
      <c r="S48" s="128">
        <f>R48-Q48</f>
        <v>0</v>
      </c>
    </row>
    <row r="49" spans="2:19" outlineLevel="2" x14ac:dyDescent="0.2">
      <c r="B49" s="137" t="s">
        <v>67</v>
      </c>
      <c r="C49" s="128"/>
      <c r="D49" s="128"/>
      <c r="E49" s="128"/>
      <c r="F49" s="128"/>
      <c r="G49" s="128"/>
      <c r="H49" s="128">
        <f>SUM(E49:G49)</f>
        <v>0</v>
      </c>
      <c r="I49" s="128"/>
      <c r="J49" s="128"/>
      <c r="K49" s="128"/>
      <c r="L49" s="128"/>
      <c r="M49" s="128"/>
      <c r="N49" s="128"/>
      <c r="O49" s="128"/>
      <c r="P49" s="128"/>
      <c r="Q49" s="128">
        <f>C49+D49+SUM(H49:P49)</f>
        <v>0</v>
      </c>
      <c r="R49" s="128"/>
      <c r="S49" s="128">
        <f>R49-Q49</f>
        <v>0</v>
      </c>
    </row>
    <row r="50" spans="2:19" outlineLevel="2" x14ac:dyDescent="0.2">
      <c r="B50" s="137" t="s">
        <v>67</v>
      </c>
      <c r="C50" s="128"/>
      <c r="D50" s="128"/>
      <c r="E50" s="128"/>
      <c r="F50" s="128"/>
      <c r="G50" s="128"/>
      <c r="H50" s="128">
        <f>SUM(E50:G50)</f>
        <v>0</v>
      </c>
      <c r="I50" s="128"/>
      <c r="J50" s="128"/>
      <c r="K50" s="128"/>
      <c r="L50" s="128"/>
      <c r="M50" s="128"/>
      <c r="N50" s="128"/>
      <c r="O50" s="128"/>
      <c r="P50" s="128"/>
      <c r="Q50" s="128">
        <f>C50+D50+SUM(H50:P50)</f>
        <v>0</v>
      </c>
      <c r="R50" s="128"/>
      <c r="S50" s="128">
        <f>R50-Q50</f>
        <v>0</v>
      </c>
    </row>
    <row r="51" spans="2:19" x14ac:dyDescent="0.2">
      <c r="B51" s="11" t="s">
        <v>72</v>
      </c>
      <c r="C51" s="127">
        <f t="shared" ref="C51:S51" si="13">+C64+C60+C56+C52</f>
        <v>0</v>
      </c>
      <c r="D51" s="127">
        <f t="shared" si="13"/>
        <v>0</v>
      </c>
      <c r="E51" s="127">
        <f t="shared" si="13"/>
        <v>0</v>
      </c>
      <c r="F51" s="127">
        <f t="shared" si="13"/>
        <v>0</v>
      </c>
      <c r="G51" s="127">
        <f t="shared" si="13"/>
        <v>0</v>
      </c>
      <c r="H51" s="127">
        <f t="shared" si="13"/>
        <v>0</v>
      </c>
      <c r="I51" s="127">
        <f t="shared" si="13"/>
        <v>0</v>
      </c>
      <c r="J51" s="127">
        <f t="shared" si="13"/>
        <v>0</v>
      </c>
      <c r="K51" s="127">
        <f t="shared" si="13"/>
        <v>0</v>
      </c>
      <c r="L51" s="127">
        <f t="shared" si="13"/>
        <v>0</v>
      </c>
      <c r="M51" s="127">
        <f t="shared" si="13"/>
        <v>0</v>
      </c>
      <c r="N51" s="127">
        <f t="shared" si="13"/>
        <v>0</v>
      </c>
      <c r="O51" s="127">
        <f t="shared" si="13"/>
        <v>0</v>
      </c>
      <c r="P51" s="127">
        <f t="shared" si="13"/>
        <v>0</v>
      </c>
      <c r="Q51" s="127">
        <f t="shared" si="13"/>
        <v>0</v>
      </c>
      <c r="R51" s="127">
        <f t="shared" si="13"/>
        <v>0</v>
      </c>
      <c r="S51" s="127">
        <f t="shared" si="13"/>
        <v>0</v>
      </c>
    </row>
    <row r="52" spans="2:19" outlineLevel="1" x14ac:dyDescent="0.2">
      <c r="B52" s="169" t="s">
        <v>66</v>
      </c>
      <c r="C52" s="126">
        <f t="shared" ref="C52:M52" si="14">SUM(C53:C55)</f>
        <v>0</v>
      </c>
      <c r="D52" s="126">
        <f t="shared" si="14"/>
        <v>0</v>
      </c>
      <c r="E52" s="126">
        <f t="shared" si="14"/>
        <v>0</v>
      </c>
      <c r="F52" s="126">
        <f t="shared" si="14"/>
        <v>0</v>
      </c>
      <c r="G52" s="126">
        <f t="shared" si="14"/>
        <v>0</v>
      </c>
      <c r="H52" s="126">
        <f t="shared" si="14"/>
        <v>0</v>
      </c>
      <c r="I52" s="126">
        <f t="shared" si="14"/>
        <v>0</v>
      </c>
      <c r="J52" s="126">
        <f t="shared" si="14"/>
        <v>0</v>
      </c>
      <c r="K52" s="126">
        <f t="shared" si="14"/>
        <v>0</v>
      </c>
      <c r="L52" s="126">
        <f t="shared" si="14"/>
        <v>0</v>
      </c>
      <c r="M52" s="126">
        <f t="shared" si="14"/>
        <v>0</v>
      </c>
      <c r="N52" s="126">
        <f t="shared" ref="N52:S52" si="15">SUM(N53:N55)</f>
        <v>0</v>
      </c>
      <c r="O52" s="126">
        <f t="shared" si="15"/>
        <v>0</v>
      </c>
      <c r="P52" s="126">
        <f t="shared" si="15"/>
        <v>0</v>
      </c>
      <c r="Q52" s="126">
        <f t="shared" si="15"/>
        <v>0</v>
      </c>
      <c r="R52" s="126">
        <f t="shared" si="15"/>
        <v>0</v>
      </c>
      <c r="S52" s="126">
        <f t="shared" si="15"/>
        <v>0</v>
      </c>
    </row>
    <row r="53" spans="2:19" outlineLevel="2" x14ac:dyDescent="0.2">
      <c r="B53" s="137" t="s">
        <v>67</v>
      </c>
      <c r="C53" s="128"/>
      <c r="D53" s="128"/>
      <c r="E53" s="128"/>
      <c r="F53" s="128"/>
      <c r="G53" s="128"/>
      <c r="H53" s="128">
        <f>SUM(E53:G53)</f>
        <v>0</v>
      </c>
      <c r="I53" s="128"/>
      <c r="J53" s="128"/>
      <c r="K53" s="128"/>
      <c r="L53" s="128"/>
      <c r="M53" s="128"/>
      <c r="N53" s="128"/>
      <c r="O53" s="128"/>
      <c r="P53" s="128"/>
      <c r="Q53" s="128">
        <f>C53+D53+SUM(H53:P53)</f>
        <v>0</v>
      </c>
      <c r="R53" s="128"/>
      <c r="S53" s="128">
        <f>R53-Q53</f>
        <v>0</v>
      </c>
    </row>
    <row r="54" spans="2:19" outlineLevel="2" x14ac:dyDescent="0.2">
      <c r="B54" s="137" t="s">
        <v>67</v>
      </c>
      <c r="C54" s="128"/>
      <c r="D54" s="128"/>
      <c r="E54" s="128"/>
      <c r="F54" s="128"/>
      <c r="G54" s="128"/>
      <c r="H54" s="128">
        <f>SUM(E54:G54)</f>
        <v>0</v>
      </c>
      <c r="I54" s="128"/>
      <c r="J54" s="128"/>
      <c r="K54" s="128"/>
      <c r="L54" s="128"/>
      <c r="M54" s="128"/>
      <c r="N54" s="128"/>
      <c r="O54" s="128"/>
      <c r="P54" s="128"/>
      <c r="Q54" s="128">
        <f>C54+D54+SUM(H54:P54)</f>
        <v>0</v>
      </c>
      <c r="R54" s="128"/>
      <c r="S54" s="128">
        <f>R54-Q54</f>
        <v>0</v>
      </c>
    </row>
    <row r="55" spans="2:19" outlineLevel="2" x14ac:dyDescent="0.2">
      <c r="B55" s="137" t="s">
        <v>67</v>
      </c>
      <c r="C55" s="128"/>
      <c r="D55" s="128"/>
      <c r="E55" s="128"/>
      <c r="F55" s="128"/>
      <c r="G55" s="128"/>
      <c r="H55" s="128">
        <f>SUM(E55:G55)</f>
        <v>0</v>
      </c>
      <c r="I55" s="128"/>
      <c r="J55" s="128"/>
      <c r="K55" s="128"/>
      <c r="L55" s="128"/>
      <c r="M55" s="128"/>
      <c r="N55" s="128"/>
      <c r="O55" s="128"/>
      <c r="P55" s="128"/>
      <c r="Q55" s="128">
        <f>C55+D55+SUM(H55:P55)</f>
        <v>0</v>
      </c>
      <c r="R55" s="128"/>
      <c r="S55" s="128">
        <f>R55-Q55</f>
        <v>0</v>
      </c>
    </row>
    <row r="56" spans="2:19" outlineLevel="1" x14ac:dyDescent="0.2">
      <c r="B56" s="47" t="s">
        <v>68</v>
      </c>
      <c r="C56" s="126">
        <f>SUM(C57:C59)</f>
        <v>0</v>
      </c>
      <c r="D56" s="126">
        <f t="shared" ref="D56:S56" si="16">SUM(D57:D59)</f>
        <v>0</v>
      </c>
      <c r="E56" s="126">
        <f t="shared" si="16"/>
        <v>0</v>
      </c>
      <c r="F56" s="126">
        <f t="shared" si="16"/>
        <v>0</v>
      </c>
      <c r="G56" s="126">
        <f t="shared" si="16"/>
        <v>0</v>
      </c>
      <c r="H56" s="126">
        <f t="shared" si="16"/>
        <v>0</v>
      </c>
      <c r="I56" s="126">
        <f t="shared" si="16"/>
        <v>0</v>
      </c>
      <c r="J56" s="126">
        <f t="shared" si="16"/>
        <v>0</v>
      </c>
      <c r="K56" s="126">
        <f t="shared" si="16"/>
        <v>0</v>
      </c>
      <c r="L56" s="126">
        <f t="shared" si="16"/>
        <v>0</v>
      </c>
      <c r="M56" s="126">
        <f t="shared" si="16"/>
        <v>0</v>
      </c>
      <c r="N56" s="126">
        <f t="shared" si="16"/>
        <v>0</v>
      </c>
      <c r="O56" s="126">
        <f t="shared" si="16"/>
        <v>0</v>
      </c>
      <c r="P56" s="126">
        <f t="shared" si="16"/>
        <v>0</v>
      </c>
      <c r="Q56" s="126">
        <f t="shared" si="16"/>
        <v>0</v>
      </c>
      <c r="R56" s="126">
        <f t="shared" si="16"/>
        <v>0</v>
      </c>
      <c r="S56" s="126">
        <f t="shared" si="16"/>
        <v>0</v>
      </c>
    </row>
    <row r="57" spans="2:19" outlineLevel="2" x14ac:dyDescent="0.2">
      <c r="B57" s="137" t="s">
        <v>67</v>
      </c>
      <c r="C57" s="128"/>
      <c r="D57" s="128"/>
      <c r="E57" s="128"/>
      <c r="F57" s="128"/>
      <c r="G57" s="128"/>
      <c r="H57" s="128">
        <f>SUM(E57:G57)</f>
        <v>0</v>
      </c>
      <c r="I57" s="128"/>
      <c r="J57" s="128"/>
      <c r="K57" s="128"/>
      <c r="L57" s="128"/>
      <c r="M57" s="128"/>
      <c r="N57" s="128"/>
      <c r="O57" s="128"/>
      <c r="P57" s="128"/>
      <c r="Q57" s="128">
        <f>C57+D57+SUM(H57:P57)</f>
        <v>0</v>
      </c>
      <c r="R57" s="128"/>
      <c r="S57" s="128">
        <f>R57-Q57</f>
        <v>0</v>
      </c>
    </row>
    <row r="58" spans="2:19" outlineLevel="2" x14ac:dyDescent="0.2">
      <c r="B58" s="137" t="s">
        <v>67</v>
      </c>
      <c r="C58" s="128"/>
      <c r="D58" s="128"/>
      <c r="E58" s="128"/>
      <c r="F58" s="128"/>
      <c r="G58" s="128"/>
      <c r="H58" s="128">
        <f>SUM(E58:G58)</f>
        <v>0</v>
      </c>
      <c r="I58" s="128"/>
      <c r="J58" s="128"/>
      <c r="K58" s="128"/>
      <c r="L58" s="128"/>
      <c r="M58" s="128"/>
      <c r="N58" s="128"/>
      <c r="O58" s="128"/>
      <c r="P58" s="128"/>
      <c r="Q58" s="128">
        <f>C58+D58+SUM(H58:P58)</f>
        <v>0</v>
      </c>
      <c r="R58" s="128"/>
      <c r="S58" s="128">
        <f>R58-Q58</f>
        <v>0</v>
      </c>
    </row>
    <row r="59" spans="2:19" outlineLevel="2" x14ac:dyDescent="0.2">
      <c r="B59" s="137" t="s">
        <v>67</v>
      </c>
      <c r="C59" s="128"/>
      <c r="D59" s="128"/>
      <c r="E59" s="128"/>
      <c r="F59" s="128"/>
      <c r="G59" s="128"/>
      <c r="H59" s="128">
        <f>SUM(E59:G59)</f>
        <v>0</v>
      </c>
      <c r="I59" s="128"/>
      <c r="J59" s="128"/>
      <c r="K59" s="128"/>
      <c r="L59" s="128"/>
      <c r="M59" s="128"/>
      <c r="N59" s="128"/>
      <c r="O59" s="128"/>
      <c r="P59" s="128"/>
      <c r="Q59" s="128">
        <f>C59+D59+SUM(H59:P59)</f>
        <v>0</v>
      </c>
      <c r="R59" s="128"/>
      <c r="S59" s="128">
        <f>R59-Q59</f>
        <v>0</v>
      </c>
    </row>
    <row r="60" spans="2:19" outlineLevel="1" x14ac:dyDescent="0.2">
      <c r="B60" s="47" t="s">
        <v>69</v>
      </c>
      <c r="C60" s="126">
        <f>SUM(C61:C63)</f>
        <v>0</v>
      </c>
      <c r="D60" s="126">
        <f t="shared" ref="D60:S60" si="17">SUM(D61:D63)</f>
        <v>0</v>
      </c>
      <c r="E60" s="126">
        <f t="shared" si="17"/>
        <v>0</v>
      </c>
      <c r="F60" s="126">
        <f t="shared" si="17"/>
        <v>0</v>
      </c>
      <c r="G60" s="126">
        <f t="shared" si="17"/>
        <v>0</v>
      </c>
      <c r="H60" s="126">
        <f t="shared" si="17"/>
        <v>0</v>
      </c>
      <c r="I60" s="126">
        <f t="shared" si="17"/>
        <v>0</v>
      </c>
      <c r="J60" s="126">
        <f t="shared" si="17"/>
        <v>0</v>
      </c>
      <c r="K60" s="126">
        <f t="shared" si="17"/>
        <v>0</v>
      </c>
      <c r="L60" s="126">
        <f t="shared" si="17"/>
        <v>0</v>
      </c>
      <c r="M60" s="126">
        <f t="shared" si="17"/>
        <v>0</v>
      </c>
      <c r="N60" s="126">
        <f t="shared" si="17"/>
        <v>0</v>
      </c>
      <c r="O60" s="126">
        <f t="shared" si="17"/>
        <v>0</v>
      </c>
      <c r="P60" s="126">
        <f t="shared" si="17"/>
        <v>0</v>
      </c>
      <c r="Q60" s="126">
        <f t="shared" si="17"/>
        <v>0</v>
      </c>
      <c r="R60" s="126">
        <f t="shared" si="17"/>
        <v>0</v>
      </c>
      <c r="S60" s="126">
        <f t="shared" si="17"/>
        <v>0</v>
      </c>
    </row>
    <row r="61" spans="2:19" outlineLevel="2" x14ac:dyDescent="0.2">
      <c r="B61" s="137" t="s">
        <v>67</v>
      </c>
      <c r="C61" s="128"/>
      <c r="D61" s="128"/>
      <c r="E61" s="128"/>
      <c r="F61" s="128"/>
      <c r="G61" s="128"/>
      <c r="H61" s="128">
        <f>SUM(E61:G61)</f>
        <v>0</v>
      </c>
      <c r="I61" s="128"/>
      <c r="J61" s="128"/>
      <c r="K61" s="128"/>
      <c r="L61" s="128"/>
      <c r="M61" s="128"/>
      <c r="N61" s="128"/>
      <c r="O61" s="128"/>
      <c r="P61" s="128"/>
      <c r="Q61" s="128">
        <f>C61+D61+SUM(H61:P61)</f>
        <v>0</v>
      </c>
      <c r="R61" s="128"/>
      <c r="S61" s="128">
        <f>R61-Q61</f>
        <v>0</v>
      </c>
    </row>
    <row r="62" spans="2:19" outlineLevel="2" x14ac:dyDescent="0.2">
      <c r="B62" s="137" t="s">
        <v>67</v>
      </c>
      <c r="C62" s="128"/>
      <c r="D62" s="128"/>
      <c r="E62" s="128"/>
      <c r="F62" s="128"/>
      <c r="G62" s="128"/>
      <c r="H62" s="128">
        <f>SUM(E62:G62)</f>
        <v>0</v>
      </c>
      <c r="I62" s="128"/>
      <c r="J62" s="128"/>
      <c r="K62" s="128"/>
      <c r="L62" s="128"/>
      <c r="M62" s="128"/>
      <c r="N62" s="128"/>
      <c r="O62" s="128"/>
      <c r="P62" s="128"/>
      <c r="Q62" s="128">
        <f>C62+D62+SUM(H62:P62)</f>
        <v>0</v>
      </c>
      <c r="R62" s="128"/>
      <c r="S62" s="128">
        <f>R62-Q62</f>
        <v>0</v>
      </c>
    </row>
    <row r="63" spans="2:19" outlineLevel="2" x14ac:dyDescent="0.2">
      <c r="B63" s="137" t="s">
        <v>67</v>
      </c>
      <c r="C63" s="128"/>
      <c r="D63" s="128"/>
      <c r="E63" s="128"/>
      <c r="F63" s="128"/>
      <c r="G63" s="128"/>
      <c r="H63" s="128">
        <f>SUM(E63:G63)</f>
        <v>0</v>
      </c>
      <c r="I63" s="128"/>
      <c r="J63" s="128"/>
      <c r="K63" s="128"/>
      <c r="L63" s="128"/>
      <c r="M63" s="128"/>
      <c r="N63" s="128"/>
      <c r="O63" s="128"/>
      <c r="P63" s="128"/>
      <c r="Q63" s="128">
        <f>C63+D63+SUM(H63:P63)</f>
        <v>0</v>
      </c>
      <c r="R63" s="128"/>
      <c r="S63" s="128">
        <f>R63-Q63</f>
        <v>0</v>
      </c>
    </row>
    <row r="64" spans="2:19" outlineLevel="1" x14ac:dyDescent="0.2">
      <c r="B64" s="47" t="s">
        <v>70</v>
      </c>
      <c r="C64" s="126">
        <f>SUM(C65:C67)</f>
        <v>0</v>
      </c>
      <c r="D64" s="126">
        <f t="shared" ref="D64:S64" si="18">SUM(D65:D67)</f>
        <v>0</v>
      </c>
      <c r="E64" s="126">
        <f t="shared" si="18"/>
        <v>0</v>
      </c>
      <c r="F64" s="126">
        <f t="shared" si="18"/>
        <v>0</v>
      </c>
      <c r="G64" s="126">
        <f t="shared" si="18"/>
        <v>0</v>
      </c>
      <c r="H64" s="126">
        <f t="shared" si="18"/>
        <v>0</v>
      </c>
      <c r="I64" s="126">
        <f t="shared" si="18"/>
        <v>0</v>
      </c>
      <c r="J64" s="126">
        <f t="shared" si="18"/>
        <v>0</v>
      </c>
      <c r="K64" s="126">
        <f t="shared" si="18"/>
        <v>0</v>
      </c>
      <c r="L64" s="126">
        <f t="shared" si="18"/>
        <v>0</v>
      </c>
      <c r="M64" s="126">
        <f t="shared" si="18"/>
        <v>0</v>
      </c>
      <c r="N64" s="126">
        <f t="shared" si="18"/>
        <v>0</v>
      </c>
      <c r="O64" s="126">
        <f t="shared" si="18"/>
        <v>0</v>
      </c>
      <c r="P64" s="126">
        <f t="shared" si="18"/>
        <v>0</v>
      </c>
      <c r="Q64" s="126">
        <f t="shared" si="18"/>
        <v>0</v>
      </c>
      <c r="R64" s="126">
        <f t="shared" si="18"/>
        <v>0</v>
      </c>
      <c r="S64" s="126">
        <f t="shared" si="18"/>
        <v>0</v>
      </c>
    </row>
    <row r="65" spans="2:19" outlineLevel="2" x14ac:dyDescent="0.2">
      <c r="B65" s="137" t="s">
        <v>67</v>
      </c>
      <c r="C65" s="128"/>
      <c r="D65" s="128"/>
      <c r="E65" s="128"/>
      <c r="F65" s="128"/>
      <c r="G65" s="128"/>
      <c r="H65" s="128">
        <f>SUM(E65:G65)</f>
        <v>0</v>
      </c>
      <c r="I65" s="128"/>
      <c r="J65" s="128"/>
      <c r="K65" s="128"/>
      <c r="L65" s="128"/>
      <c r="M65" s="128"/>
      <c r="N65" s="128"/>
      <c r="O65" s="128"/>
      <c r="P65" s="128"/>
      <c r="Q65" s="128">
        <f>C65+D65+SUM(H65:P65)</f>
        <v>0</v>
      </c>
      <c r="R65" s="128"/>
      <c r="S65" s="128">
        <f>R65-Q65</f>
        <v>0</v>
      </c>
    </row>
    <row r="66" spans="2:19" outlineLevel="2" x14ac:dyDescent="0.2">
      <c r="B66" s="137" t="s">
        <v>67</v>
      </c>
      <c r="C66" s="128"/>
      <c r="D66" s="128"/>
      <c r="E66" s="128"/>
      <c r="F66" s="128"/>
      <c r="G66" s="128"/>
      <c r="H66" s="128">
        <f>SUM(E66:G66)</f>
        <v>0</v>
      </c>
      <c r="I66" s="128"/>
      <c r="J66" s="128"/>
      <c r="K66" s="128"/>
      <c r="L66" s="128"/>
      <c r="M66" s="128"/>
      <c r="N66" s="128"/>
      <c r="O66" s="128"/>
      <c r="P66" s="128"/>
      <c r="Q66" s="128">
        <f>C66+D66+SUM(H66:P66)</f>
        <v>0</v>
      </c>
      <c r="R66" s="128"/>
      <c r="S66" s="128">
        <f>R66-Q66</f>
        <v>0</v>
      </c>
    </row>
    <row r="67" spans="2:19" outlineLevel="2" x14ac:dyDescent="0.2">
      <c r="B67" s="137" t="s">
        <v>67</v>
      </c>
      <c r="C67" s="128"/>
      <c r="D67" s="128"/>
      <c r="E67" s="128"/>
      <c r="F67" s="128"/>
      <c r="G67" s="128"/>
      <c r="H67" s="128">
        <f>SUM(E67:G67)</f>
        <v>0</v>
      </c>
      <c r="I67" s="128"/>
      <c r="J67" s="128"/>
      <c r="K67" s="128"/>
      <c r="L67" s="128"/>
      <c r="M67" s="128"/>
      <c r="N67" s="128"/>
      <c r="O67" s="128"/>
      <c r="P67" s="128"/>
      <c r="Q67" s="128">
        <f>C67+D67+SUM(H67:P67)</f>
        <v>0</v>
      </c>
      <c r="R67" s="128"/>
      <c r="S67" s="128">
        <f>R67-Q67</f>
        <v>0</v>
      </c>
    </row>
    <row r="68" spans="2:19" x14ac:dyDescent="0.2">
      <c r="B68" s="11" t="s">
        <v>73</v>
      </c>
      <c r="C68" s="127">
        <f t="shared" ref="C68:S68" si="19">SUM(C70:C72)</f>
        <v>0</v>
      </c>
      <c r="D68" s="127">
        <f t="shared" si="19"/>
        <v>0</v>
      </c>
      <c r="E68" s="127">
        <f t="shared" si="19"/>
        <v>0</v>
      </c>
      <c r="F68" s="127">
        <f t="shared" si="19"/>
        <v>0</v>
      </c>
      <c r="G68" s="127">
        <f t="shared" si="19"/>
        <v>0</v>
      </c>
      <c r="H68" s="127">
        <f t="shared" si="19"/>
        <v>0</v>
      </c>
      <c r="I68" s="127">
        <f t="shared" si="19"/>
        <v>0</v>
      </c>
      <c r="J68" s="127">
        <f t="shared" si="19"/>
        <v>0</v>
      </c>
      <c r="K68" s="127">
        <f t="shared" si="19"/>
        <v>0</v>
      </c>
      <c r="L68" s="127">
        <f t="shared" si="19"/>
        <v>0</v>
      </c>
      <c r="M68" s="127">
        <f t="shared" si="19"/>
        <v>0</v>
      </c>
      <c r="N68" s="127">
        <f t="shared" si="19"/>
        <v>0</v>
      </c>
      <c r="O68" s="127">
        <f t="shared" si="19"/>
        <v>0</v>
      </c>
      <c r="P68" s="127">
        <f t="shared" si="19"/>
        <v>0</v>
      </c>
      <c r="Q68" s="127">
        <f t="shared" si="19"/>
        <v>0</v>
      </c>
      <c r="R68" s="127">
        <f t="shared" si="19"/>
        <v>0</v>
      </c>
      <c r="S68" s="127">
        <f t="shared" si="19"/>
        <v>0</v>
      </c>
    </row>
    <row r="69" spans="2:19" outlineLevel="1" x14ac:dyDescent="0.2">
      <c r="B69" s="169" t="s">
        <v>66</v>
      </c>
      <c r="C69" s="126">
        <f>SUM(C70:C72)</f>
        <v>0</v>
      </c>
      <c r="D69" s="126">
        <f t="shared" ref="D69:S69" si="20">SUM(D70:D72)</f>
        <v>0</v>
      </c>
      <c r="E69" s="126">
        <f t="shared" si="20"/>
        <v>0</v>
      </c>
      <c r="F69" s="126">
        <f t="shared" si="20"/>
        <v>0</v>
      </c>
      <c r="G69" s="126">
        <f t="shared" si="20"/>
        <v>0</v>
      </c>
      <c r="H69" s="126">
        <f t="shared" si="20"/>
        <v>0</v>
      </c>
      <c r="I69" s="126">
        <f t="shared" si="20"/>
        <v>0</v>
      </c>
      <c r="J69" s="126">
        <f t="shared" si="20"/>
        <v>0</v>
      </c>
      <c r="K69" s="126">
        <f t="shared" si="20"/>
        <v>0</v>
      </c>
      <c r="L69" s="126">
        <f t="shared" si="20"/>
        <v>0</v>
      </c>
      <c r="M69" s="126">
        <f t="shared" si="20"/>
        <v>0</v>
      </c>
      <c r="N69" s="126">
        <f t="shared" si="20"/>
        <v>0</v>
      </c>
      <c r="O69" s="126">
        <f t="shared" si="20"/>
        <v>0</v>
      </c>
      <c r="P69" s="126">
        <f t="shared" si="20"/>
        <v>0</v>
      </c>
      <c r="Q69" s="126">
        <f t="shared" si="20"/>
        <v>0</v>
      </c>
      <c r="R69" s="126">
        <f t="shared" si="20"/>
        <v>0</v>
      </c>
      <c r="S69" s="126">
        <f t="shared" si="20"/>
        <v>0</v>
      </c>
    </row>
    <row r="70" spans="2:19" outlineLevel="2" x14ac:dyDescent="0.2">
      <c r="B70" s="137" t="s">
        <v>67</v>
      </c>
      <c r="C70" s="128"/>
      <c r="D70" s="128"/>
      <c r="E70" s="128"/>
      <c r="F70" s="128"/>
      <c r="G70" s="128"/>
      <c r="H70" s="128">
        <f>SUM(E70:G70)</f>
        <v>0</v>
      </c>
      <c r="I70" s="128"/>
      <c r="J70" s="128"/>
      <c r="K70" s="128"/>
      <c r="L70" s="128"/>
      <c r="M70" s="128"/>
      <c r="N70" s="128"/>
      <c r="O70" s="128"/>
      <c r="P70" s="128"/>
      <c r="Q70" s="128">
        <f>C70+D70+SUM(H70:P70)</f>
        <v>0</v>
      </c>
      <c r="R70" s="128"/>
      <c r="S70" s="128">
        <f>R70-Q70</f>
        <v>0</v>
      </c>
    </row>
    <row r="71" spans="2:19" outlineLevel="2" x14ac:dyDescent="0.2">
      <c r="B71" s="137" t="s">
        <v>67</v>
      </c>
      <c r="C71" s="128"/>
      <c r="D71" s="128"/>
      <c r="E71" s="128"/>
      <c r="F71" s="128"/>
      <c r="G71" s="128"/>
      <c r="H71" s="128">
        <f>SUM(E71:G71)</f>
        <v>0</v>
      </c>
      <c r="I71" s="128"/>
      <c r="J71" s="128"/>
      <c r="K71" s="128"/>
      <c r="L71" s="128"/>
      <c r="M71" s="128"/>
      <c r="N71" s="128"/>
      <c r="O71" s="128"/>
      <c r="P71" s="128"/>
      <c r="Q71" s="128">
        <f>C71+D71+SUM(H71:P71)</f>
        <v>0</v>
      </c>
      <c r="R71" s="128"/>
      <c r="S71" s="128">
        <f>R71-Q71</f>
        <v>0</v>
      </c>
    </row>
    <row r="72" spans="2:19" outlineLevel="2" x14ac:dyDescent="0.2">
      <c r="B72" s="137" t="s">
        <v>67</v>
      </c>
      <c r="C72" s="128"/>
      <c r="D72" s="128"/>
      <c r="E72" s="128"/>
      <c r="F72" s="128"/>
      <c r="G72" s="128"/>
      <c r="H72" s="128">
        <f>SUM(E72:G72)</f>
        <v>0</v>
      </c>
      <c r="I72" s="128"/>
      <c r="J72" s="128"/>
      <c r="K72" s="128"/>
      <c r="L72" s="128"/>
      <c r="M72" s="128"/>
      <c r="N72" s="128"/>
      <c r="O72" s="128"/>
      <c r="P72" s="128"/>
      <c r="Q72" s="128">
        <f>C72+D72+SUM(H72:P72)</f>
        <v>0</v>
      </c>
      <c r="R72" s="128"/>
      <c r="S72" s="128">
        <f>R72-Q72</f>
        <v>0</v>
      </c>
    </row>
    <row r="73" spans="2:19" ht="27.75" customHeight="1" x14ac:dyDescent="0.2">
      <c r="B73" s="11" t="s">
        <v>74</v>
      </c>
      <c r="C73" s="127">
        <f t="shared" ref="C73:S73" si="21">+C86+C82+C78+C74</f>
        <v>0</v>
      </c>
      <c r="D73" s="127">
        <f t="shared" si="21"/>
        <v>0</v>
      </c>
      <c r="E73" s="127">
        <f t="shared" si="21"/>
        <v>0</v>
      </c>
      <c r="F73" s="127">
        <f t="shared" si="21"/>
        <v>0</v>
      </c>
      <c r="G73" s="127">
        <f t="shared" si="21"/>
        <v>0</v>
      </c>
      <c r="H73" s="127">
        <f t="shared" si="21"/>
        <v>0</v>
      </c>
      <c r="I73" s="127">
        <f t="shared" si="21"/>
        <v>0</v>
      </c>
      <c r="J73" s="127">
        <f t="shared" si="21"/>
        <v>0</v>
      </c>
      <c r="K73" s="127">
        <f t="shared" si="21"/>
        <v>0</v>
      </c>
      <c r="L73" s="127">
        <f t="shared" si="21"/>
        <v>0</v>
      </c>
      <c r="M73" s="127">
        <f t="shared" si="21"/>
        <v>0</v>
      </c>
      <c r="N73" s="127">
        <f t="shared" si="21"/>
        <v>0</v>
      </c>
      <c r="O73" s="127">
        <f t="shared" si="21"/>
        <v>0</v>
      </c>
      <c r="P73" s="127">
        <f t="shared" si="21"/>
        <v>0</v>
      </c>
      <c r="Q73" s="127">
        <f t="shared" si="21"/>
        <v>0</v>
      </c>
      <c r="R73" s="127">
        <f t="shared" si="21"/>
        <v>0</v>
      </c>
      <c r="S73" s="127">
        <f t="shared" si="21"/>
        <v>0</v>
      </c>
    </row>
    <row r="74" spans="2:19" outlineLevel="1" x14ac:dyDescent="0.2">
      <c r="B74" s="169" t="s">
        <v>75</v>
      </c>
      <c r="C74" s="126">
        <f t="shared" ref="C74:M74" si="22">SUM(C75:C77)</f>
        <v>0</v>
      </c>
      <c r="D74" s="126">
        <f t="shared" si="22"/>
        <v>0</v>
      </c>
      <c r="E74" s="126">
        <f t="shared" si="22"/>
        <v>0</v>
      </c>
      <c r="F74" s="126">
        <f t="shared" si="22"/>
        <v>0</v>
      </c>
      <c r="G74" s="126">
        <f t="shared" si="22"/>
        <v>0</v>
      </c>
      <c r="H74" s="126">
        <f t="shared" si="22"/>
        <v>0</v>
      </c>
      <c r="I74" s="126">
        <f t="shared" si="22"/>
        <v>0</v>
      </c>
      <c r="J74" s="126">
        <f t="shared" si="22"/>
        <v>0</v>
      </c>
      <c r="K74" s="126">
        <f t="shared" si="22"/>
        <v>0</v>
      </c>
      <c r="L74" s="126">
        <f t="shared" si="22"/>
        <v>0</v>
      </c>
      <c r="M74" s="126">
        <f t="shared" si="22"/>
        <v>0</v>
      </c>
      <c r="N74" s="126">
        <f t="shared" ref="N74:S74" si="23">SUM(N75:N77)</f>
        <v>0</v>
      </c>
      <c r="O74" s="126">
        <f t="shared" si="23"/>
        <v>0</v>
      </c>
      <c r="P74" s="126">
        <f t="shared" si="23"/>
        <v>0</v>
      </c>
      <c r="Q74" s="126">
        <f t="shared" si="23"/>
        <v>0</v>
      </c>
      <c r="R74" s="126">
        <f t="shared" si="23"/>
        <v>0</v>
      </c>
      <c r="S74" s="126">
        <f t="shared" si="23"/>
        <v>0</v>
      </c>
    </row>
    <row r="75" spans="2:19" outlineLevel="2" x14ac:dyDescent="0.2">
      <c r="B75" s="137" t="s">
        <v>67</v>
      </c>
      <c r="C75" s="128"/>
      <c r="D75" s="128"/>
      <c r="E75" s="128"/>
      <c r="F75" s="128"/>
      <c r="G75" s="128"/>
      <c r="H75" s="128">
        <f>SUM(E75:G75)</f>
        <v>0</v>
      </c>
      <c r="I75" s="128"/>
      <c r="J75" s="128"/>
      <c r="K75" s="128"/>
      <c r="L75" s="128"/>
      <c r="M75" s="128"/>
      <c r="N75" s="128"/>
      <c r="O75" s="128"/>
      <c r="P75" s="128"/>
      <c r="Q75" s="128">
        <f>C75+D75+SUM(H75:P75)</f>
        <v>0</v>
      </c>
      <c r="R75" s="128"/>
      <c r="S75" s="128">
        <f>R75-Q75</f>
        <v>0</v>
      </c>
    </row>
    <row r="76" spans="2:19" outlineLevel="2" x14ac:dyDescent="0.2">
      <c r="B76" s="137" t="s">
        <v>67</v>
      </c>
      <c r="C76" s="128"/>
      <c r="D76" s="128"/>
      <c r="E76" s="128"/>
      <c r="F76" s="128"/>
      <c r="G76" s="128"/>
      <c r="H76" s="128">
        <f>SUM(E76:G76)</f>
        <v>0</v>
      </c>
      <c r="I76" s="128"/>
      <c r="J76" s="128"/>
      <c r="K76" s="128"/>
      <c r="L76" s="128"/>
      <c r="M76" s="128"/>
      <c r="N76" s="128"/>
      <c r="O76" s="128"/>
      <c r="P76" s="128"/>
      <c r="Q76" s="128">
        <f>C76+D76+SUM(H76:P76)</f>
        <v>0</v>
      </c>
      <c r="R76" s="128"/>
      <c r="S76" s="128">
        <f>R76-Q76</f>
        <v>0</v>
      </c>
    </row>
    <row r="77" spans="2:19" outlineLevel="2" x14ac:dyDescent="0.2">
      <c r="B77" s="137" t="s">
        <v>67</v>
      </c>
      <c r="C77" s="128"/>
      <c r="D77" s="128"/>
      <c r="E77" s="128"/>
      <c r="F77" s="128"/>
      <c r="G77" s="128"/>
      <c r="H77" s="128">
        <f>SUM(E77:G77)</f>
        <v>0</v>
      </c>
      <c r="I77" s="128"/>
      <c r="J77" s="128"/>
      <c r="K77" s="128"/>
      <c r="L77" s="128"/>
      <c r="M77" s="128"/>
      <c r="N77" s="128"/>
      <c r="O77" s="128"/>
      <c r="P77" s="128"/>
      <c r="Q77" s="128">
        <f>C77+D77+SUM(H77:P77)</f>
        <v>0</v>
      </c>
      <c r="R77" s="128"/>
      <c r="S77" s="128">
        <f>R77-Q77</f>
        <v>0</v>
      </c>
    </row>
    <row r="78" spans="2:19" outlineLevel="1" x14ac:dyDescent="0.2">
      <c r="B78" s="169" t="s">
        <v>76</v>
      </c>
      <c r="C78" s="126">
        <f>SUM(C79:C81)</f>
        <v>0</v>
      </c>
      <c r="D78" s="126">
        <f t="shared" ref="D78:S78" si="24">SUM(D79:D81)</f>
        <v>0</v>
      </c>
      <c r="E78" s="126">
        <f t="shared" si="24"/>
        <v>0</v>
      </c>
      <c r="F78" s="126">
        <f t="shared" si="24"/>
        <v>0</v>
      </c>
      <c r="G78" s="126">
        <f t="shared" si="24"/>
        <v>0</v>
      </c>
      <c r="H78" s="126">
        <f t="shared" si="24"/>
        <v>0</v>
      </c>
      <c r="I78" s="126">
        <f t="shared" si="24"/>
        <v>0</v>
      </c>
      <c r="J78" s="126">
        <f t="shared" si="24"/>
        <v>0</v>
      </c>
      <c r="K78" s="126">
        <f t="shared" si="24"/>
        <v>0</v>
      </c>
      <c r="L78" s="126">
        <f t="shared" si="24"/>
        <v>0</v>
      </c>
      <c r="M78" s="126">
        <f t="shared" si="24"/>
        <v>0</v>
      </c>
      <c r="N78" s="126">
        <f t="shared" si="24"/>
        <v>0</v>
      </c>
      <c r="O78" s="126">
        <f t="shared" si="24"/>
        <v>0</v>
      </c>
      <c r="P78" s="126">
        <f t="shared" si="24"/>
        <v>0</v>
      </c>
      <c r="Q78" s="126">
        <f t="shared" si="24"/>
        <v>0</v>
      </c>
      <c r="R78" s="126">
        <f t="shared" si="24"/>
        <v>0</v>
      </c>
      <c r="S78" s="126">
        <f t="shared" si="24"/>
        <v>0</v>
      </c>
    </row>
    <row r="79" spans="2:19" outlineLevel="2" x14ac:dyDescent="0.2">
      <c r="B79" s="137" t="s">
        <v>67</v>
      </c>
      <c r="C79" s="128"/>
      <c r="D79" s="128"/>
      <c r="E79" s="128"/>
      <c r="F79" s="128"/>
      <c r="G79" s="128"/>
      <c r="H79" s="128">
        <f>SUM(E79:G79)</f>
        <v>0</v>
      </c>
      <c r="I79" s="128"/>
      <c r="J79" s="128"/>
      <c r="K79" s="128"/>
      <c r="L79" s="128"/>
      <c r="M79" s="128"/>
      <c r="N79" s="128"/>
      <c r="O79" s="128"/>
      <c r="P79" s="128"/>
      <c r="Q79" s="128">
        <f>C79+D79+SUM(H79:P79)</f>
        <v>0</v>
      </c>
      <c r="R79" s="128"/>
      <c r="S79" s="128">
        <f>R79-Q79</f>
        <v>0</v>
      </c>
    </row>
    <row r="80" spans="2:19" outlineLevel="2" x14ac:dyDescent="0.2">
      <c r="B80" s="137" t="s">
        <v>67</v>
      </c>
      <c r="C80" s="128"/>
      <c r="D80" s="128"/>
      <c r="E80" s="128"/>
      <c r="F80" s="128"/>
      <c r="G80" s="128"/>
      <c r="H80" s="128">
        <f>SUM(E80:G80)</f>
        <v>0</v>
      </c>
      <c r="I80" s="128"/>
      <c r="J80" s="128"/>
      <c r="K80" s="128"/>
      <c r="L80" s="128"/>
      <c r="M80" s="128"/>
      <c r="N80" s="128"/>
      <c r="O80" s="128"/>
      <c r="P80" s="128"/>
      <c r="Q80" s="128">
        <f>C80+D80+SUM(H80:P80)</f>
        <v>0</v>
      </c>
      <c r="R80" s="128"/>
      <c r="S80" s="128">
        <f>R80-Q80</f>
        <v>0</v>
      </c>
    </row>
    <row r="81" spans="2:19" outlineLevel="2" x14ac:dyDescent="0.2">
      <c r="B81" s="137" t="s">
        <v>67</v>
      </c>
      <c r="C81" s="128"/>
      <c r="D81" s="128"/>
      <c r="E81" s="128"/>
      <c r="F81" s="128"/>
      <c r="G81" s="128"/>
      <c r="H81" s="128">
        <f>SUM(E81:G81)</f>
        <v>0</v>
      </c>
      <c r="I81" s="128"/>
      <c r="J81" s="128"/>
      <c r="K81" s="128"/>
      <c r="L81" s="128"/>
      <c r="M81" s="128"/>
      <c r="N81" s="128"/>
      <c r="O81" s="128"/>
      <c r="P81" s="128"/>
      <c r="Q81" s="128">
        <f>C81+D81+SUM(H81:P81)</f>
        <v>0</v>
      </c>
      <c r="R81" s="128"/>
      <c r="S81" s="128">
        <f>R81-Q81</f>
        <v>0</v>
      </c>
    </row>
    <row r="82" spans="2:19" outlineLevel="1" x14ac:dyDescent="0.2">
      <c r="B82" s="169" t="s">
        <v>77</v>
      </c>
      <c r="C82" s="126">
        <f>SUM(C83:C85)</f>
        <v>0</v>
      </c>
      <c r="D82" s="126">
        <f t="shared" ref="D82:S82" si="25">SUM(D83:D85)</f>
        <v>0</v>
      </c>
      <c r="E82" s="126">
        <f t="shared" si="25"/>
        <v>0</v>
      </c>
      <c r="F82" s="126">
        <f t="shared" si="25"/>
        <v>0</v>
      </c>
      <c r="G82" s="126">
        <f t="shared" si="25"/>
        <v>0</v>
      </c>
      <c r="H82" s="126">
        <f t="shared" si="25"/>
        <v>0</v>
      </c>
      <c r="I82" s="126">
        <f t="shared" si="25"/>
        <v>0</v>
      </c>
      <c r="J82" s="126">
        <f t="shared" si="25"/>
        <v>0</v>
      </c>
      <c r="K82" s="126">
        <f t="shared" si="25"/>
        <v>0</v>
      </c>
      <c r="L82" s="126">
        <f t="shared" si="25"/>
        <v>0</v>
      </c>
      <c r="M82" s="126">
        <f t="shared" si="25"/>
        <v>0</v>
      </c>
      <c r="N82" s="126">
        <f t="shared" si="25"/>
        <v>0</v>
      </c>
      <c r="O82" s="126">
        <f t="shared" si="25"/>
        <v>0</v>
      </c>
      <c r="P82" s="126">
        <f t="shared" si="25"/>
        <v>0</v>
      </c>
      <c r="Q82" s="126">
        <f t="shared" si="25"/>
        <v>0</v>
      </c>
      <c r="R82" s="126">
        <f t="shared" si="25"/>
        <v>0</v>
      </c>
      <c r="S82" s="126">
        <f t="shared" si="25"/>
        <v>0</v>
      </c>
    </row>
    <row r="83" spans="2:19" outlineLevel="2" x14ac:dyDescent="0.2">
      <c r="B83" s="137" t="s">
        <v>67</v>
      </c>
      <c r="C83" s="128"/>
      <c r="D83" s="128"/>
      <c r="E83" s="128"/>
      <c r="F83" s="128"/>
      <c r="G83" s="128"/>
      <c r="H83" s="128">
        <f>SUM(E83:G83)</f>
        <v>0</v>
      </c>
      <c r="I83" s="128"/>
      <c r="J83" s="128"/>
      <c r="K83" s="128"/>
      <c r="L83" s="128"/>
      <c r="M83" s="128"/>
      <c r="N83" s="128"/>
      <c r="O83" s="128"/>
      <c r="P83" s="128"/>
      <c r="Q83" s="128">
        <f>C83+D83+SUM(H83:P83)</f>
        <v>0</v>
      </c>
      <c r="R83" s="128"/>
      <c r="S83" s="128">
        <f>R83-Q83</f>
        <v>0</v>
      </c>
    </row>
    <row r="84" spans="2:19" outlineLevel="2" x14ac:dyDescent="0.2">
      <c r="B84" s="137" t="s">
        <v>67</v>
      </c>
      <c r="C84" s="128"/>
      <c r="D84" s="128"/>
      <c r="E84" s="128"/>
      <c r="F84" s="128"/>
      <c r="G84" s="128"/>
      <c r="H84" s="128">
        <f>SUM(E84:G84)</f>
        <v>0</v>
      </c>
      <c r="I84" s="128"/>
      <c r="J84" s="128"/>
      <c r="K84" s="128"/>
      <c r="L84" s="128"/>
      <c r="M84" s="128"/>
      <c r="N84" s="128"/>
      <c r="O84" s="128"/>
      <c r="P84" s="128"/>
      <c r="Q84" s="128">
        <f>C84+D84+SUM(H84:P84)</f>
        <v>0</v>
      </c>
      <c r="R84" s="128"/>
      <c r="S84" s="128">
        <f>R84-Q84</f>
        <v>0</v>
      </c>
    </row>
    <row r="85" spans="2:19" outlineLevel="2" x14ac:dyDescent="0.2">
      <c r="B85" s="137" t="s">
        <v>67</v>
      </c>
      <c r="C85" s="128"/>
      <c r="D85" s="128"/>
      <c r="E85" s="128"/>
      <c r="F85" s="128"/>
      <c r="G85" s="128"/>
      <c r="H85" s="128">
        <f>SUM(E85:G85)</f>
        <v>0</v>
      </c>
      <c r="I85" s="128"/>
      <c r="J85" s="128"/>
      <c r="K85" s="128"/>
      <c r="L85" s="128"/>
      <c r="M85" s="128"/>
      <c r="N85" s="128"/>
      <c r="O85" s="128"/>
      <c r="P85" s="128"/>
      <c r="Q85" s="128">
        <f>C85+D85+SUM(H85:P85)</f>
        <v>0</v>
      </c>
      <c r="R85" s="128"/>
      <c r="S85" s="128">
        <f>R85-Q85</f>
        <v>0</v>
      </c>
    </row>
    <row r="86" spans="2:19" outlineLevel="1" x14ac:dyDescent="0.2">
      <c r="B86" s="169" t="s">
        <v>78</v>
      </c>
      <c r="C86" s="126">
        <f>SUM(C87:C89)</f>
        <v>0</v>
      </c>
      <c r="D86" s="126">
        <f t="shared" ref="D86:S86" si="26">SUM(D87:D89)</f>
        <v>0</v>
      </c>
      <c r="E86" s="126">
        <f t="shared" si="26"/>
        <v>0</v>
      </c>
      <c r="F86" s="126">
        <f t="shared" si="26"/>
        <v>0</v>
      </c>
      <c r="G86" s="126">
        <f t="shared" si="26"/>
        <v>0</v>
      </c>
      <c r="H86" s="126">
        <f t="shared" si="26"/>
        <v>0</v>
      </c>
      <c r="I86" s="126">
        <f t="shared" si="26"/>
        <v>0</v>
      </c>
      <c r="J86" s="126">
        <f t="shared" si="26"/>
        <v>0</v>
      </c>
      <c r="K86" s="126">
        <f t="shared" si="26"/>
        <v>0</v>
      </c>
      <c r="L86" s="126">
        <f t="shared" si="26"/>
        <v>0</v>
      </c>
      <c r="M86" s="126">
        <f t="shared" si="26"/>
        <v>0</v>
      </c>
      <c r="N86" s="126">
        <f t="shared" si="26"/>
        <v>0</v>
      </c>
      <c r="O86" s="126">
        <f t="shared" si="26"/>
        <v>0</v>
      </c>
      <c r="P86" s="126">
        <f t="shared" si="26"/>
        <v>0</v>
      </c>
      <c r="Q86" s="126">
        <f t="shared" si="26"/>
        <v>0</v>
      </c>
      <c r="R86" s="126">
        <f t="shared" si="26"/>
        <v>0</v>
      </c>
      <c r="S86" s="126">
        <f t="shared" si="26"/>
        <v>0</v>
      </c>
    </row>
    <row r="87" spans="2:19" outlineLevel="2" x14ac:dyDescent="0.2">
      <c r="B87" s="137" t="s">
        <v>67</v>
      </c>
      <c r="C87" s="128"/>
      <c r="D87" s="128"/>
      <c r="E87" s="128"/>
      <c r="F87" s="128"/>
      <c r="G87" s="128"/>
      <c r="H87" s="128">
        <f>SUM(E87:G87)</f>
        <v>0</v>
      </c>
      <c r="I87" s="128"/>
      <c r="J87" s="128"/>
      <c r="K87" s="128"/>
      <c r="L87" s="128"/>
      <c r="M87" s="128"/>
      <c r="N87" s="128"/>
      <c r="O87" s="128"/>
      <c r="P87" s="128"/>
      <c r="Q87" s="128">
        <f>C87+D87+SUM(H87:P87)</f>
        <v>0</v>
      </c>
      <c r="R87" s="128"/>
      <c r="S87" s="128">
        <f>R87-Q87</f>
        <v>0</v>
      </c>
    </row>
    <row r="88" spans="2:19" outlineLevel="2" x14ac:dyDescent="0.2">
      <c r="B88" s="137" t="s">
        <v>67</v>
      </c>
      <c r="C88" s="128"/>
      <c r="D88" s="128"/>
      <c r="E88" s="128"/>
      <c r="F88" s="128"/>
      <c r="G88" s="128"/>
      <c r="H88" s="128">
        <f>SUM(E88:G88)</f>
        <v>0</v>
      </c>
      <c r="I88" s="128"/>
      <c r="J88" s="128"/>
      <c r="K88" s="128"/>
      <c r="L88" s="128"/>
      <c r="M88" s="128"/>
      <c r="N88" s="128"/>
      <c r="O88" s="128"/>
      <c r="P88" s="128"/>
      <c r="Q88" s="128">
        <f>C88+D88+SUM(H88:P88)</f>
        <v>0</v>
      </c>
      <c r="R88" s="128"/>
      <c r="S88" s="128">
        <f>R88-Q88</f>
        <v>0</v>
      </c>
    </row>
    <row r="89" spans="2:19" outlineLevel="2" x14ac:dyDescent="0.2">
      <c r="B89" s="137" t="s">
        <v>67</v>
      </c>
      <c r="C89" s="128"/>
      <c r="D89" s="128"/>
      <c r="E89" s="128"/>
      <c r="F89" s="128"/>
      <c r="G89" s="128"/>
      <c r="H89" s="128">
        <f>SUM(E89:G89)</f>
        <v>0</v>
      </c>
      <c r="I89" s="128"/>
      <c r="J89" s="128"/>
      <c r="K89" s="128"/>
      <c r="L89" s="128"/>
      <c r="M89" s="128"/>
      <c r="N89" s="128"/>
      <c r="O89" s="128"/>
      <c r="P89" s="128"/>
      <c r="Q89" s="128">
        <f>C89+D89+SUM(H89:P89)</f>
        <v>0</v>
      </c>
      <c r="R89" s="128"/>
      <c r="S89" s="128">
        <f>R89-Q89</f>
        <v>0</v>
      </c>
    </row>
    <row r="90" spans="2:19" outlineLevel="1" x14ac:dyDescent="0.2">
      <c r="B90" s="137"/>
      <c r="C90" s="128"/>
      <c r="D90" s="128"/>
      <c r="E90" s="128"/>
      <c r="F90" s="128"/>
      <c r="G90" s="128"/>
      <c r="H90" s="128"/>
      <c r="I90" s="128"/>
      <c r="J90" s="128"/>
      <c r="K90" s="128"/>
      <c r="L90" s="128"/>
      <c r="M90" s="128"/>
      <c r="N90" s="128"/>
      <c r="O90" s="128"/>
      <c r="P90" s="128"/>
      <c r="Q90" s="128"/>
      <c r="R90" s="128"/>
      <c r="S90" s="128"/>
    </row>
    <row r="91" spans="2:19" x14ac:dyDescent="0.2">
      <c r="B91" s="48"/>
      <c r="C91" s="48"/>
      <c r="D91" s="121"/>
      <c r="E91" s="125"/>
      <c r="F91" s="125"/>
      <c r="G91" s="125"/>
      <c r="H91" s="125"/>
      <c r="I91" s="125"/>
      <c r="J91" s="125"/>
      <c r="K91" s="125"/>
      <c r="L91" s="125"/>
      <c r="M91" s="125"/>
      <c r="N91" s="125"/>
      <c r="O91" s="125"/>
      <c r="P91" s="125"/>
      <c r="Q91" s="125"/>
      <c r="R91" s="121"/>
      <c r="S91" s="128"/>
    </row>
  </sheetData>
  <mergeCells count="7">
    <mergeCell ref="S13:S14"/>
    <mergeCell ref="B12:B13"/>
    <mergeCell ref="E12:H12"/>
    <mergeCell ref="I12:P12"/>
    <mergeCell ref="E13:G13"/>
    <mergeCell ref="Q13:Q14"/>
    <mergeCell ref="R13:R14"/>
  </mergeCells>
  <phoneticPr fontId="2" type="noConversion"/>
  <pageMargins left="0.25" right="0.25" top="0.25" bottom="0.5" header="0.25" footer="0.25"/>
  <pageSetup paperSize="3" scale="5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34"/>
    <pageSetUpPr fitToPage="1"/>
  </sheetPr>
  <dimension ref="A1:I95"/>
  <sheetViews>
    <sheetView topLeftCell="B12" zoomScaleNormal="100" workbookViewId="0">
      <selection activeCell="B12" sqref="B12:B13"/>
    </sheetView>
  </sheetViews>
  <sheetFormatPr defaultRowHeight="12.75" x14ac:dyDescent="0.2"/>
  <cols>
    <col min="1" max="1" width="0.42578125" customWidth="1"/>
    <col min="2" max="2" width="41.28515625" customWidth="1"/>
    <col min="3" max="3" width="21.85546875" customWidth="1"/>
    <col min="4" max="4" width="17.42578125" customWidth="1"/>
    <col min="5" max="5" width="19.42578125" customWidth="1"/>
    <col min="6" max="6" width="21.7109375" customWidth="1"/>
    <col min="7" max="8" width="18.7109375" customWidth="1"/>
  </cols>
  <sheetData>
    <row r="1" spans="1:9" x14ac:dyDescent="0.2">
      <c r="A1" s="316"/>
      <c r="B1" s="213" t="s">
        <v>84</v>
      </c>
      <c r="C1" s="214"/>
      <c r="D1" s="214"/>
      <c r="E1" s="214"/>
      <c r="F1" s="215"/>
    </row>
    <row r="2" spans="1:9" x14ac:dyDescent="0.2">
      <c r="A2" s="317"/>
      <c r="B2" s="216"/>
      <c r="C2" s="217" t="s">
        <v>1</v>
      </c>
      <c r="D2" s="219" t="str">
        <f>'DFP-Commit'!C4</f>
        <v>X</v>
      </c>
      <c r="E2" s="219"/>
      <c r="F2" s="221"/>
    </row>
    <row r="3" spans="1:9" x14ac:dyDescent="0.2">
      <c r="A3" s="317"/>
      <c r="B3" s="216"/>
      <c r="C3" s="217" t="s">
        <v>3</v>
      </c>
      <c r="D3" s="256" t="str">
        <f>'DFP-Commit'!C5</f>
        <v>AE NAME</v>
      </c>
      <c r="E3" s="219"/>
      <c r="F3" s="221"/>
    </row>
    <row r="4" spans="1:9" x14ac:dyDescent="0.2">
      <c r="A4" s="317"/>
      <c r="B4" s="216"/>
      <c r="C4" s="217" t="s">
        <v>9</v>
      </c>
      <c r="D4" s="256" t="str">
        <f>'DFP-Commit'!C8</f>
        <v>XXXXXXXX</v>
      </c>
      <c r="E4" s="219"/>
      <c r="F4" s="221"/>
    </row>
    <row r="5" spans="1:9" x14ac:dyDescent="0.2">
      <c r="A5" s="317"/>
      <c r="B5" s="216"/>
      <c r="C5" s="217" t="s">
        <v>85</v>
      </c>
      <c r="D5" s="256"/>
      <c r="E5" s="219"/>
      <c r="F5" s="221"/>
    </row>
    <row r="6" spans="1:9" ht="12" customHeight="1" x14ac:dyDescent="0.2">
      <c r="A6" s="317"/>
      <c r="B6" s="216"/>
      <c r="C6" s="217" t="s">
        <v>11</v>
      </c>
      <c r="D6" s="223" t="str">
        <f>'DFP-Commit'!C9</f>
        <v>#DATE#</v>
      </c>
      <c r="E6" s="219"/>
      <c r="F6" s="221"/>
    </row>
    <row r="7" spans="1:9" ht="13.5" thickBot="1" x14ac:dyDescent="0.25">
      <c r="A7" s="317"/>
      <c r="B7" s="224"/>
      <c r="C7" s="225"/>
      <c r="D7" s="226"/>
      <c r="E7" s="225"/>
      <c r="F7" s="228"/>
    </row>
    <row r="8" spans="1:9" x14ac:dyDescent="0.2">
      <c r="A8" s="317"/>
      <c r="B8" s="383" t="s">
        <v>86</v>
      </c>
      <c r="C8" s="384"/>
      <c r="D8" s="384"/>
      <c r="E8" s="384"/>
      <c r="F8" s="385"/>
      <c r="G8" s="1"/>
      <c r="H8" s="1"/>
    </row>
    <row r="9" spans="1:9" s="233" customFormat="1" x14ac:dyDescent="0.2">
      <c r="A9" s="272"/>
      <c r="B9" s="229" t="s">
        <v>87</v>
      </c>
      <c r="C9" s="230"/>
      <c r="D9" s="230"/>
      <c r="E9" s="230"/>
      <c r="F9" s="231"/>
      <c r="G9" s="232"/>
      <c r="H9" s="232"/>
    </row>
    <row r="10" spans="1:9" s="233" customFormat="1" x14ac:dyDescent="0.2">
      <c r="A10" s="272"/>
      <c r="B10" s="229" t="s">
        <v>88</v>
      </c>
      <c r="C10" s="230"/>
      <c r="D10" s="230"/>
      <c r="E10" s="230"/>
      <c r="F10" s="231"/>
      <c r="G10" s="231"/>
      <c r="H10" s="232"/>
      <c r="I10" s="232"/>
    </row>
    <row r="11" spans="1:9" ht="13.5" thickBot="1" x14ac:dyDescent="0.25">
      <c r="A11" s="317"/>
      <c r="B11" s="257" t="s">
        <v>89</v>
      </c>
      <c r="C11" s="258"/>
      <c r="D11" s="259"/>
      <c r="E11" s="260"/>
      <c r="F11" s="261"/>
      <c r="G11" s="1"/>
      <c r="H11" s="1"/>
    </row>
    <row r="12" spans="1:9" ht="24.75" customHeight="1" x14ac:dyDescent="0.2">
      <c r="A12" s="317"/>
      <c r="B12" s="357" t="s">
        <v>90</v>
      </c>
      <c r="C12" s="387" t="s">
        <v>91</v>
      </c>
      <c r="D12" s="389" t="s">
        <v>92</v>
      </c>
      <c r="E12" s="389" t="s">
        <v>92</v>
      </c>
      <c r="F12" s="389" t="s">
        <v>93</v>
      </c>
      <c r="G12" s="1"/>
      <c r="H12" s="1"/>
    </row>
    <row r="13" spans="1:9" ht="21.75" customHeight="1" thickBot="1" x14ac:dyDescent="0.25">
      <c r="A13" s="317"/>
      <c r="B13" s="358" t="s">
        <v>94</v>
      </c>
      <c r="C13" s="388"/>
      <c r="D13" s="390"/>
      <c r="E13" s="390"/>
      <c r="F13" s="390"/>
      <c r="G13" s="237"/>
      <c r="H13" s="1"/>
    </row>
    <row r="14" spans="1:9" s="233" customFormat="1" x14ac:dyDescent="0.2">
      <c r="A14" s="272"/>
      <c r="B14" s="359" t="s">
        <v>95</v>
      </c>
      <c r="C14" s="356">
        <v>1</v>
      </c>
      <c r="D14" s="262">
        <v>2</v>
      </c>
      <c r="E14" s="262">
        <v>3</v>
      </c>
      <c r="F14" s="239">
        <v>4</v>
      </c>
      <c r="G14" s="232"/>
      <c r="H14" s="232"/>
    </row>
    <row r="15" spans="1:9" x14ac:dyDescent="0.2">
      <c r="A15" s="317"/>
      <c r="B15" s="242" t="s">
        <v>96</v>
      </c>
      <c r="C15" s="243">
        <f>SUM(C16:C18)</f>
        <v>0</v>
      </c>
      <c r="D15" s="243">
        <f>SUM(D16:D18)</f>
        <v>0</v>
      </c>
      <c r="E15" s="243">
        <f>SUM(E16:E18)</f>
        <v>0</v>
      </c>
      <c r="F15" s="244">
        <f>SUM(F16:F18)</f>
        <v>0</v>
      </c>
      <c r="G15" s="1"/>
      <c r="H15" s="1"/>
    </row>
    <row r="16" spans="1:9" x14ac:dyDescent="0.2">
      <c r="A16" s="317"/>
      <c r="B16" s="360" t="s">
        <v>97</v>
      </c>
      <c r="C16" s="246">
        <v>0</v>
      </c>
      <c r="D16" s="246">
        <v>0</v>
      </c>
      <c r="E16" s="246">
        <v>0</v>
      </c>
      <c r="F16" s="264">
        <f>C16+D16+E16</f>
        <v>0</v>
      </c>
      <c r="G16" s="1"/>
      <c r="H16" s="1"/>
    </row>
    <row r="17" spans="1:8" x14ac:dyDescent="0.2">
      <c r="A17" s="317"/>
      <c r="B17" s="360" t="s">
        <v>98</v>
      </c>
      <c r="C17" s="246">
        <v>0</v>
      </c>
      <c r="D17" s="246">
        <v>0</v>
      </c>
      <c r="E17" s="246">
        <v>0</v>
      </c>
      <c r="F17" s="264">
        <f>C17+D17+E17</f>
        <v>0</v>
      </c>
      <c r="G17" s="1"/>
      <c r="H17" s="1"/>
    </row>
    <row r="18" spans="1:8" x14ac:dyDescent="0.2">
      <c r="A18" s="317"/>
      <c r="B18" s="360" t="s">
        <v>99</v>
      </c>
      <c r="C18" s="246">
        <v>0</v>
      </c>
      <c r="D18" s="246">
        <v>0</v>
      </c>
      <c r="E18" s="246">
        <v>0</v>
      </c>
      <c r="F18" s="264">
        <f>C18+D18+E18</f>
        <v>0</v>
      </c>
      <c r="G18" s="1"/>
      <c r="H18" s="1"/>
    </row>
    <row r="19" spans="1:8" x14ac:dyDescent="0.2">
      <c r="A19" s="317"/>
      <c r="B19" s="248"/>
      <c r="C19" s="246"/>
      <c r="D19" s="246"/>
      <c r="E19" s="246"/>
      <c r="F19" s="264"/>
      <c r="G19" s="1"/>
      <c r="H19" s="1"/>
    </row>
    <row r="20" spans="1:8" x14ac:dyDescent="0.2">
      <c r="A20" s="317"/>
      <c r="B20" s="242" t="s">
        <v>100</v>
      </c>
      <c r="C20" s="243">
        <f>SUM(C21:C23)</f>
        <v>0</v>
      </c>
      <c r="D20" s="243">
        <f>SUM(D21:D23)</f>
        <v>0</v>
      </c>
      <c r="E20" s="243">
        <f>SUM(E21:E23)</f>
        <v>0</v>
      </c>
      <c r="F20" s="244">
        <f>SUM(F21:F23)</f>
        <v>0</v>
      </c>
      <c r="G20" s="1"/>
      <c r="H20" s="1"/>
    </row>
    <row r="21" spans="1:8" x14ac:dyDescent="0.2">
      <c r="A21" s="317"/>
      <c r="B21" s="360" t="s">
        <v>97</v>
      </c>
      <c r="C21" s="246">
        <v>0</v>
      </c>
      <c r="D21" s="246">
        <v>0</v>
      </c>
      <c r="E21" s="246">
        <v>0</v>
      </c>
      <c r="F21" s="264">
        <f>C21+D21+E21</f>
        <v>0</v>
      </c>
      <c r="G21" s="1"/>
      <c r="H21" s="1"/>
    </row>
    <row r="22" spans="1:8" x14ac:dyDescent="0.2">
      <c r="A22" s="317"/>
      <c r="B22" s="360" t="s">
        <v>98</v>
      </c>
      <c r="C22" s="246">
        <v>0</v>
      </c>
      <c r="D22" s="246">
        <v>0</v>
      </c>
      <c r="E22" s="246">
        <v>0</v>
      </c>
      <c r="F22" s="264">
        <f>C22+D22+E22</f>
        <v>0</v>
      </c>
      <c r="G22" s="1"/>
      <c r="H22" s="1"/>
    </row>
    <row r="23" spans="1:8" x14ac:dyDescent="0.2">
      <c r="A23" s="317"/>
      <c r="B23" s="360" t="s">
        <v>99</v>
      </c>
      <c r="C23" s="246">
        <v>0</v>
      </c>
      <c r="D23" s="246">
        <v>0</v>
      </c>
      <c r="E23" s="246">
        <v>0</v>
      </c>
      <c r="F23" s="264">
        <f>C23+D23+E23</f>
        <v>0</v>
      </c>
      <c r="G23" s="1"/>
      <c r="H23" s="1"/>
    </row>
    <row r="24" spans="1:8" x14ac:dyDescent="0.2">
      <c r="A24" s="317"/>
      <c r="B24" s="263"/>
      <c r="C24" s="246"/>
      <c r="D24" s="246"/>
      <c r="E24" s="246"/>
      <c r="F24" s="264"/>
      <c r="G24" s="1"/>
      <c r="H24" s="1"/>
    </row>
    <row r="25" spans="1:8" x14ac:dyDescent="0.2">
      <c r="A25" s="317"/>
      <c r="B25" s="242" t="s">
        <v>101</v>
      </c>
      <c r="C25" s="243">
        <f>SUM(C26:C28)</f>
        <v>0</v>
      </c>
      <c r="D25" s="243">
        <f>SUM(D26:D28)</f>
        <v>0</v>
      </c>
      <c r="E25" s="243">
        <f>SUM(E26:E28)</f>
        <v>0</v>
      </c>
      <c r="F25" s="244">
        <f>SUM(F26:F28)</f>
        <v>0</v>
      </c>
      <c r="G25" s="1"/>
      <c r="H25" s="1"/>
    </row>
    <row r="26" spans="1:8" x14ac:dyDescent="0.2">
      <c r="A26" s="317"/>
      <c r="B26" s="360" t="s">
        <v>97</v>
      </c>
      <c r="C26" s="246">
        <v>0</v>
      </c>
      <c r="D26" s="246">
        <v>0</v>
      </c>
      <c r="E26" s="246">
        <v>0</v>
      </c>
      <c r="F26" s="264">
        <f>C26+D26+E26</f>
        <v>0</v>
      </c>
      <c r="G26" s="1"/>
      <c r="H26" s="1"/>
    </row>
    <row r="27" spans="1:8" x14ac:dyDescent="0.2">
      <c r="A27" s="317"/>
      <c r="B27" s="360" t="s">
        <v>98</v>
      </c>
      <c r="C27" s="246">
        <v>0</v>
      </c>
      <c r="D27" s="246">
        <v>0</v>
      </c>
      <c r="E27" s="246">
        <v>0</v>
      </c>
      <c r="F27" s="264">
        <f>C27+D27+E27</f>
        <v>0</v>
      </c>
      <c r="G27" s="1"/>
      <c r="H27" s="1"/>
    </row>
    <row r="28" spans="1:8" x14ac:dyDescent="0.2">
      <c r="A28" s="317"/>
      <c r="B28" s="360" t="s">
        <v>99</v>
      </c>
      <c r="C28" s="246">
        <v>0</v>
      </c>
      <c r="D28" s="246">
        <v>0</v>
      </c>
      <c r="E28" s="246">
        <v>0</v>
      </c>
      <c r="F28" s="264">
        <f>C28+D28+E28</f>
        <v>0</v>
      </c>
      <c r="G28" s="1"/>
      <c r="H28" s="1"/>
    </row>
    <row r="29" spans="1:8" x14ac:dyDescent="0.2">
      <c r="A29" s="317"/>
      <c r="B29" s="263"/>
      <c r="C29" s="246"/>
      <c r="D29" s="246"/>
      <c r="E29" s="246"/>
      <c r="F29" s="264"/>
      <c r="G29" s="1"/>
      <c r="H29" s="1"/>
    </row>
    <row r="30" spans="1:8" x14ac:dyDescent="0.2">
      <c r="A30" s="317"/>
      <c r="B30" s="242" t="s">
        <v>102</v>
      </c>
      <c r="C30" s="243">
        <f>SUM(C31)</f>
        <v>0</v>
      </c>
      <c r="D30" s="243">
        <f>SUM(D31)</f>
        <v>0</v>
      </c>
      <c r="E30" s="243">
        <f>SUM(E31)</f>
        <v>0</v>
      </c>
      <c r="F30" s="244">
        <f>SUM(F31)</f>
        <v>0</v>
      </c>
      <c r="G30" s="1"/>
      <c r="H30" s="1"/>
    </row>
    <row r="31" spans="1:8" x14ac:dyDescent="0.2">
      <c r="A31" s="317"/>
      <c r="B31" s="263"/>
      <c r="C31" s="246">
        <v>0</v>
      </c>
      <c r="D31" s="246">
        <v>0</v>
      </c>
      <c r="E31" s="246">
        <v>0</v>
      </c>
      <c r="F31" s="264">
        <f>C31+D31+E31</f>
        <v>0</v>
      </c>
      <c r="G31" s="1"/>
      <c r="H31" s="1"/>
    </row>
    <row r="32" spans="1:8" x14ac:dyDescent="0.2">
      <c r="A32" s="317"/>
      <c r="B32" s="242" t="s">
        <v>103</v>
      </c>
      <c r="C32" s="243">
        <f>SUM(C33:C36)</f>
        <v>0</v>
      </c>
      <c r="D32" s="243">
        <f>SUM(D33:D35)</f>
        <v>0</v>
      </c>
      <c r="E32" s="243">
        <f>SUM(E33:E35)</f>
        <v>0</v>
      </c>
      <c r="F32" s="244">
        <f>SUM(F33:F35)</f>
        <v>0</v>
      </c>
      <c r="G32" s="1"/>
      <c r="H32" s="1"/>
    </row>
    <row r="33" spans="1:8" x14ac:dyDescent="0.2">
      <c r="A33" s="317"/>
      <c r="B33" s="360" t="s">
        <v>97</v>
      </c>
      <c r="C33" s="246">
        <v>0</v>
      </c>
      <c r="D33" s="246">
        <v>0</v>
      </c>
      <c r="E33" s="246">
        <v>0</v>
      </c>
      <c r="F33" s="264">
        <f>C33+D33+E33</f>
        <v>0</v>
      </c>
      <c r="G33" s="1"/>
      <c r="H33" s="1"/>
    </row>
    <row r="34" spans="1:8" x14ac:dyDescent="0.2">
      <c r="A34" s="317"/>
      <c r="B34" s="360" t="s">
        <v>98</v>
      </c>
      <c r="C34" s="246">
        <v>0</v>
      </c>
      <c r="D34" s="246">
        <v>0</v>
      </c>
      <c r="E34" s="246">
        <v>0</v>
      </c>
      <c r="F34" s="264">
        <f>C34+D34+E34</f>
        <v>0</v>
      </c>
      <c r="G34" s="1"/>
      <c r="H34" s="1"/>
    </row>
    <row r="35" spans="1:8" x14ac:dyDescent="0.2">
      <c r="A35" s="317"/>
      <c r="B35" s="360" t="s">
        <v>99</v>
      </c>
      <c r="C35" s="246">
        <v>0</v>
      </c>
      <c r="D35" s="246">
        <v>0</v>
      </c>
      <c r="E35" s="246">
        <v>0</v>
      </c>
      <c r="F35" s="264">
        <f>C35+D35+E35</f>
        <v>0</v>
      </c>
      <c r="G35" s="1"/>
      <c r="H35" s="1"/>
    </row>
    <row r="36" spans="1:8" x14ac:dyDescent="0.2">
      <c r="A36" s="317"/>
      <c r="B36" s="263"/>
      <c r="C36" s="246"/>
      <c r="D36" s="246"/>
      <c r="E36" s="246"/>
      <c r="F36" s="264"/>
      <c r="G36" s="1"/>
      <c r="H36" s="1"/>
    </row>
    <row r="37" spans="1:8" ht="13.5" thickBot="1" x14ac:dyDescent="0.25">
      <c r="A37" s="295"/>
      <c r="B37" s="249" t="s">
        <v>104</v>
      </c>
      <c r="C37" s="250">
        <f>C15+C20+C25+C30+C32</f>
        <v>0</v>
      </c>
      <c r="D37" s="250">
        <f>D15+D20+D25+D30+D32</f>
        <v>0</v>
      </c>
      <c r="E37" s="250">
        <f>E15+E20+E25+E30+E32</f>
        <v>0</v>
      </c>
      <c r="F37" s="265">
        <f>F15+F20+F25+F30+F32</f>
        <v>0</v>
      </c>
    </row>
    <row r="94" spans="2:4" x14ac:dyDescent="0.2">
      <c r="B94" s="386"/>
      <c r="C94" s="386"/>
      <c r="D94" s="386"/>
    </row>
    <row r="95" spans="2:4" x14ac:dyDescent="0.2">
      <c r="B95" s="386"/>
      <c r="C95" s="386"/>
      <c r="D95" s="386"/>
    </row>
  </sheetData>
  <mergeCells count="7">
    <mergeCell ref="B8:F8"/>
    <mergeCell ref="B94:D94"/>
    <mergeCell ref="B95:D95"/>
    <mergeCell ref="C12:C13"/>
    <mergeCell ref="F12:F13"/>
    <mergeCell ref="E12:E13"/>
    <mergeCell ref="D12:D13"/>
  </mergeCells>
  <phoneticPr fontId="2" type="noConversion"/>
  <pageMargins left="0.56000000000000005" right="0.52" top="1" bottom="0.41" header="0.5" footer="0.27"/>
  <pageSetup fitToHeight="7" orientation="landscape"/>
  <headerFooter alignWithMargins="0">
    <oddHeader>&amp;C&amp;"Arial,Bold"SCHEDULE B</oddHeader>
  </headerFooter>
  <rowBreaks count="1" manualBreakCount="1">
    <brk id="6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34"/>
  </sheetPr>
  <dimension ref="B1:I95"/>
  <sheetViews>
    <sheetView zoomScaleNormal="100" workbookViewId="0">
      <selection activeCell="G4" sqref="G4"/>
    </sheetView>
  </sheetViews>
  <sheetFormatPr defaultRowHeight="12.75" x14ac:dyDescent="0.2"/>
  <cols>
    <col min="1" max="1" width="1.7109375" customWidth="1"/>
    <col min="2" max="2" width="37.42578125" customWidth="1"/>
    <col min="3" max="3" width="24.7109375" customWidth="1"/>
    <col min="4" max="4" width="22.85546875" customWidth="1"/>
    <col min="5" max="5" width="18.42578125" customWidth="1"/>
    <col min="6" max="6" width="18" customWidth="1"/>
    <col min="7" max="7" width="21.42578125" customWidth="1"/>
    <col min="8" max="9" width="18.7109375" customWidth="1"/>
  </cols>
  <sheetData>
    <row r="1" spans="2:9" x14ac:dyDescent="0.2">
      <c r="B1" s="213" t="e">
        <f>+#REF!</f>
        <v>#REF!</v>
      </c>
      <c r="C1" s="214"/>
      <c r="D1" s="214"/>
      <c r="E1" s="214"/>
      <c r="F1" s="214"/>
      <c r="G1" s="215"/>
    </row>
    <row r="2" spans="2:9" x14ac:dyDescent="0.2">
      <c r="B2" s="272"/>
      <c r="C2" s="266" t="s">
        <v>1</v>
      </c>
      <c r="D2" s="219" t="e">
        <f>+#REF!</f>
        <v>#REF!</v>
      </c>
      <c r="E2" s="219"/>
      <c r="F2" s="273"/>
      <c r="G2" s="274"/>
    </row>
    <row r="3" spans="2:9" x14ac:dyDescent="0.2">
      <c r="B3" s="275"/>
      <c r="C3" s="266" t="s">
        <v>3</v>
      </c>
      <c r="D3" s="219" t="e">
        <f>+#REF!</f>
        <v>#REF!</v>
      </c>
      <c r="E3" s="219"/>
      <c r="G3" s="274"/>
    </row>
    <row r="4" spans="2:9" x14ac:dyDescent="0.2">
      <c r="B4" s="275"/>
      <c r="C4" s="266" t="s">
        <v>105</v>
      </c>
      <c r="D4" s="219" t="e">
        <f>+#REF!</f>
        <v>#REF!</v>
      </c>
      <c r="E4" s="219"/>
      <c r="G4" s="274"/>
    </row>
    <row r="5" spans="2:9" x14ac:dyDescent="0.2">
      <c r="B5" s="275"/>
      <c r="C5" s="266" t="s">
        <v>11</v>
      </c>
      <c r="D5" s="276" t="e">
        <f>+#REF!</f>
        <v>#REF!</v>
      </c>
      <c r="E5" s="219"/>
      <c r="G5" s="274"/>
    </row>
    <row r="6" spans="2:9" s="233" customFormat="1" ht="13.5" thickBot="1" x14ac:dyDescent="0.25">
      <c r="B6" s="277"/>
      <c r="C6" s="225"/>
      <c r="D6" s="226"/>
      <c r="E6" s="225"/>
      <c r="F6" s="278"/>
      <c r="G6" s="279"/>
      <c r="H6"/>
      <c r="I6" s="232"/>
    </row>
    <row r="7" spans="2:9" x14ac:dyDescent="0.2">
      <c r="B7" s="383" t="s">
        <v>106</v>
      </c>
      <c r="C7" s="384"/>
      <c r="D7" s="384"/>
      <c r="E7" s="384"/>
      <c r="F7" s="384"/>
      <c r="G7" s="385"/>
      <c r="I7" s="1"/>
    </row>
    <row r="8" spans="2:9" x14ac:dyDescent="0.2">
      <c r="B8" s="229" t="s">
        <v>87</v>
      </c>
      <c r="C8" s="280"/>
      <c r="D8" s="230"/>
      <c r="E8" s="230"/>
      <c r="F8" s="230"/>
      <c r="G8" s="231"/>
      <c r="I8" s="1"/>
    </row>
    <row r="9" spans="2:9" s="233" customFormat="1" x14ac:dyDescent="0.2">
      <c r="B9" s="229" t="s">
        <v>88</v>
      </c>
      <c r="C9" s="230"/>
      <c r="D9" s="230"/>
      <c r="E9" s="230"/>
      <c r="F9" s="230"/>
      <c r="G9" s="231"/>
      <c r="H9" s="232"/>
      <c r="I9" s="232"/>
    </row>
    <row r="10" spans="2:9" s="233" customFormat="1" x14ac:dyDescent="0.2">
      <c r="B10" s="257" t="s">
        <v>89</v>
      </c>
      <c r="C10" s="258"/>
      <c r="D10" s="258"/>
      <c r="E10" s="281"/>
      <c r="F10" s="258"/>
      <c r="G10" s="261"/>
      <c r="H10"/>
      <c r="I10" s="232"/>
    </row>
    <row r="11" spans="2:9" s="233" customFormat="1" ht="12.75" customHeight="1" x14ac:dyDescent="0.2">
      <c r="B11" s="398"/>
      <c r="C11" s="393" t="s">
        <v>107</v>
      </c>
      <c r="D11" s="393" t="s">
        <v>108</v>
      </c>
      <c r="E11" s="395" t="s">
        <v>109</v>
      </c>
      <c r="F11" s="400" t="s">
        <v>110</v>
      </c>
      <c r="G11" s="391" t="s">
        <v>111</v>
      </c>
      <c r="H11" s="232"/>
      <c r="I11" s="232"/>
    </row>
    <row r="12" spans="2:9" ht="35.25" customHeight="1" x14ac:dyDescent="0.2">
      <c r="B12" s="399"/>
      <c r="C12" s="394"/>
      <c r="D12" s="397"/>
      <c r="E12" s="396"/>
      <c r="F12" s="401"/>
      <c r="G12" s="392"/>
      <c r="H12" s="232"/>
      <c r="I12" s="1"/>
    </row>
    <row r="13" spans="2:9" s="233" customFormat="1" ht="24" x14ac:dyDescent="0.2">
      <c r="B13" s="267" t="s">
        <v>90</v>
      </c>
      <c r="C13" s="282" t="s">
        <v>112</v>
      </c>
      <c r="D13" s="282" t="s">
        <v>113</v>
      </c>
      <c r="E13" s="282"/>
      <c r="F13" s="240" t="s">
        <v>114</v>
      </c>
      <c r="G13" s="241" t="s">
        <v>115</v>
      </c>
      <c r="H13" s="1"/>
      <c r="I13" s="232"/>
    </row>
    <row r="14" spans="2:9" s="270" customFormat="1" x14ac:dyDescent="0.2">
      <c r="B14" s="283" t="s">
        <v>116</v>
      </c>
      <c r="C14" s="284">
        <v>1</v>
      </c>
      <c r="D14" s="285">
        <v>2</v>
      </c>
      <c r="E14" s="285">
        <v>3</v>
      </c>
      <c r="F14" s="286">
        <v>4</v>
      </c>
      <c r="G14" s="287">
        <v>5</v>
      </c>
      <c r="H14" s="269"/>
      <c r="I14" s="269"/>
    </row>
    <row r="15" spans="2:9" s="233" customFormat="1" x14ac:dyDescent="0.2">
      <c r="B15" s="242" t="e">
        <f>+#REF!</f>
        <v>#REF!</v>
      </c>
      <c r="C15" s="243">
        <f>SUM(C16:C18)</f>
        <v>0</v>
      </c>
      <c r="D15" s="243" t="e">
        <f>SUM(D16:D18)</f>
        <v>#REF!</v>
      </c>
      <c r="E15" s="243">
        <f>SUM(E16:E18)</f>
        <v>0</v>
      </c>
      <c r="F15" s="243" t="e">
        <f>SUM(F16:F18)</f>
        <v>#REF!</v>
      </c>
      <c r="G15" s="244" t="e">
        <f>SUM(G16:G18)</f>
        <v>#REF!</v>
      </c>
      <c r="H15" s="232"/>
      <c r="I15" s="232"/>
    </row>
    <row r="16" spans="2:9" s="270" customFormat="1" x14ac:dyDescent="0.2">
      <c r="B16" s="263" t="e">
        <f>+#REF!</f>
        <v>#REF!</v>
      </c>
      <c r="C16" s="288">
        <f>'QFR - B'!F16</f>
        <v>0</v>
      </c>
      <c r="D16" s="246" t="e">
        <f>#REF!</f>
        <v>#REF!</v>
      </c>
      <c r="E16" s="268"/>
      <c r="F16" s="246" t="e">
        <f>D16+E16</f>
        <v>#REF!</v>
      </c>
      <c r="G16" s="264" t="e">
        <f>C16-F16</f>
        <v>#REF!</v>
      </c>
      <c r="H16" s="269"/>
      <c r="I16" s="269"/>
    </row>
    <row r="17" spans="2:9" s="270" customFormat="1" x14ac:dyDescent="0.2">
      <c r="B17" s="263" t="e">
        <f>+#REF!</f>
        <v>#REF!</v>
      </c>
      <c r="C17" s="288">
        <f>'QFR - B'!F17</f>
        <v>0</v>
      </c>
      <c r="D17" s="246" t="e">
        <f>#REF!</f>
        <v>#REF!</v>
      </c>
      <c r="E17" s="268"/>
      <c r="F17" s="246" t="e">
        <f>D17+E17</f>
        <v>#REF!</v>
      </c>
      <c r="G17" s="264" t="e">
        <f>C17-F17</f>
        <v>#REF!</v>
      </c>
      <c r="H17" s="269"/>
      <c r="I17" s="269"/>
    </row>
    <row r="18" spans="2:9" s="270" customFormat="1" x14ac:dyDescent="0.2">
      <c r="B18" s="263" t="e">
        <f>+#REF!</f>
        <v>#REF!</v>
      </c>
      <c r="C18" s="288">
        <f>'QFR - B'!F18</f>
        <v>0</v>
      </c>
      <c r="D18" s="246" t="e">
        <f>#REF!</f>
        <v>#REF!</v>
      </c>
      <c r="E18" s="268"/>
      <c r="F18" s="246" t="e">
        <f>D18+E18</f>
        <v>#REF!</v>
      </c>
      <c r="G18" s="264" t="e">
        <f>C18-F18</f>
        <v>#REF!</v>
      </c>
      <c r="H18" s="269"/>
      <c r="I18" s="269"/>
    </row>
    <row r="19" spans="2:9" s="270" customFormat="1" x14ac:dyDescent="0.2">
      <c r="B19" s="248"/>
      <c r="C19" s="288"/>
      <c r="D19" s="246"/>
      <c r="E19" s="246"/>
      <c r="F19" s="246"/>
      <c r="G19" s="264"/>
      <c r="H19" s="269"/>
      <c r="I19" s="269"/>
    </row>
    <row r="20" spans="2:9" s="233" customFormat="1" x14ac:dyDescent="0.2">
      <c r="B20" s="242" t="e">
        <f>+#REF!</f>
        <v>#REF!</v>
      </c>
      <c r="C20" s="243">
        <f>SUM(C21:C23)</f>
        <v>0</v>
      </c>
      <c r="D20" s="243" t="e">
        <f>SUM(D21:D23)</f>
        <v>#REF!</v>
      </c>
      <c r="E20" s="243">
        <f>SUM(E21:E23)</f>
        <v>0</v>
      </c>
      <c r="F20" s="243" t="e">
        <f>SUM(F21:F23)</f>
        <v>#REF!</v>
      </c>
      <c r="G20" s="244" t="e">
        <f>SUM(G21:G23)</f>
        <v>#REF!</v>
      </c>
      <c r="H20" s="232"/>
      <c r="I20" s="232"/>
    </row>
    <row r="21" spans="2:9" s="270" customFormat="1" x14ac:dyDescent="0.2">
      <c r="B21" s="263" t="e">
        <f>+#REF!</f>
        <v>#REF!</v>
      </c>
      <c r="C21" s="288">
        <f>'QFR - B'!F21</f>
        <v>0</v>
      </c>
      <c r="D21" s="246" t="e">
        <f>#REF!</f>
        <v>#REF!</v>
      </c>
      <c r="E21" s="268"/>
      <c r="F21" s="246" t="e">
        <f t="shared" ref="F21:F35" si="0">D21+E21</f>
        <v>#REF!</v>
      </c>
      <c r="G21" s="264" t="e">
        <f t="shared" ref="G21:G35" si="1">C21-F21</f>
        <v>#REF!</v>
      </c>
      <c r="H21" s="269"/>
      <c r="I21" s="269"/>
    </row>
    <row r="22" spans="2:9" s="270" customFormat="1" x14ac:dyDescent="0.2">
      <c r="B22" s="263" t="e">
        <f>+#REF!</f>
        <v>#REF!</v>
      </c>
      <c r="C22" s="288">
        <f>'QFR - B'!F22</f>
        <v>0</v>
      </c>
      <c r="D22" s="246" t="e">
        <f>#REF!</f>
        <v>#REF!</v>
      </c>
      <c r="E22" s="268"/>
      <c r="F22" s="246" t="e">
        <f t="shared" si="0"/>
        <v>#REF!</v>
      </c>
      <c r="G22" s="264" t="e">
        <f t="shared" si="1"/>
        <v>#REF!</v>
      </c>
      <c r="H22" s="269"/>
      <c r="I22" s="269"/>
    </row>
    <row r="23" spans="2:9" s="270" customFormat="1" x14ac:dyDescent="0.2">
      <c r="B23" s="263" t="e">
        <f>+#REF!</f>
        <v>#REF!</v>
      </c>
      <c r="C23" s="288">
        <f>'QFR - B'!F23</f>
        <v>0</v>
      </c>
      <c r="D23" s="246" t="e">
        <f>#REF!</f>
        <v>#REF!</v>
      </c>
      <c r="E23" s="268"/>
      <c r="F23" s="246" t="e">
        <f t="shared" si="0"/>
        <v>#REF!</v>
      </c>
      <c r="G23" s="264" t="e">
        <f t="shared" si="1"/>
        <v>#REF!</v>
      </c>
      <c r="H23" s="269"/>
      <c r="I23" s="269"/>
    </row>
    <row r="24" spans="2:9" s="270" customFormat="1" x14ac:dyDescent="0.2">
      <c r="B24" s="248"/>
      <c r="C24" s="288"/>
      <c r="D24" s="246"/>
      <c r="E24" s="246"/>
      <c r="F24" s="246"/>
      <c r="G24" s="264"/>
      <c r="H24" s="269"/>
      <c r="I24" s="269"/>
    </row>
    <row r="25" spans="2:9" s="233" customFormat="1" x14ac:dyDescent="0.2">
      <c r="B25" s="242" t="e">
        <f>+#REF!</f>
        <v>#REF!</v>
      </c>
      <c r="C25" s="243">
        <f>SUM(C26:C28)</f>
        <v>0</v>
      </c>
      <c r="D25" s="243" t="e">
        <f>SUM(D26:D28)</f>
        <v>#REF!</v>
      </c>
      <c r="E25" s="243">
        <f>SUM(E26:E28)</f>
        <v>0</v>
      </c>
      <c r="F25" s="243" t="e">
        <f>SUM(F26:F28)</f>
        <v>#REF!</v>
      </c>
      <c r="G25" s="244" t="e">
        <f>SUM(G26:G28)</f>
        <v>#REF!</v>
      </c>
      <c r="H25" s="232"/>
      <c r="I25" s="232"/>
    </row>
    <row r="26" spans="2:9" s="270" customFormat="1" x14ac:dyDescent="0.2">
      <c r="B26" s="263" t="e">
        <f>+#REF!</f>
        <v>#REF!</v>
      </c>
      <c r="C26" s="288">
        <f>'QFR - B'!F26</f>
        <v>0</v>
      </c>
      <c r="D26" s="246" t="e">
        <f>#REF!</f>
        <v>#REF!</v>
      </c>
      <c r="E26" s="268"/>
      <c r="F26" s="246" t="e">
        <f t="shared" si="0"/>
        <v>#REF!</v>
      </c>
      <c r="G26" s="264" t="e">
        <f t="shared" si="1"/>
        <v>#REF!</v>
      </c>
      <c r="H26" s="269"/>
      <c r="I26" s="269"/>
    </row>
    <row r="27" spans="2:9" s="270" customFormat="1" ht="33" x14ac:dyDescent="0.45">
      <c r="B27" s="263" t="e">
        <f>+#REF!</f>
        <v>#REF!</v>
      </c>
      <c r="C27" s="289" t="s">
        <v>117</v>
      </c>
      <c r="D27" s="290" t="s">
        <v>118</v>
      </c>
      <c r="E27" s="268"/>
      <c r="F27" s="246" t="e">
        <f t="shared" si="0"/>
        <v>#VALUE!</v>
      </c>
      <c r="G27" s="264" t="e">
        <f t="shared" si="1"/>
        <v>#VALUE!</v>
      </c>
      <c r="H27" s="269"/>
      <c r="I27" s="269"/>
    </row>
    <row r="28" spans="2:9" s="270" customFormat="1" x14ac:dyDescent="0.2">
      <c r="B28" s="263" t="e">
        <f>+#REF!</f>
        <v>#REF!</v>
      </c>
      <c r="C28" s="288">
        <f>'QFR - B'!F28</f>
        <v>0</v>
      </c>
      <c r="D28" s="246" t="e">
        <f>#REF!</f>
        <v>#REF!</v>
      </c>
      <c r="E28" s="268"/>
      <c r="F28" s="246" t="e">
        <f t="shared" si="0"/>
        <v>#REF!</v>
      </c>
      <c r="G28" s="264" t="e">
        <f t="shared" si="1"/>
        <v>#REF!</v>
      </c>
      <c r="H28" s="269"/>
      <c r="I28" s="269"/>
    </row>
    <row r="29" spans="2:9" s="270" customFormat="1" x14ac:dyDescent="0.2">
      <c r="B29" s="247"/>
      <c r="C29" s="288"/>
      <c r="D29" s="246"/>
      <c r="E29" s="246"/>
      <c r="F29" s="246"/>
      <c r="G29" s="264"/>
      <c r="H29" s="269"/>
      <c r="I29" s="269"/>
    </row>
    <row r="30" spans="2:9" s="233" customFormat="1" x14ac:dyDescent="0.2">
      <c r="B30" s="242" t="e">
        <f>+#REF!</f>
        <v>#REF!</v>
      </c>
      <c r="C30" s="243">
        <f>SUM(C31)</f>
        <v>0</v>
      </c>
      <c r="D30" s="243" t="e">
        <f>SUM(D31)</f>
        <v>#REF!</v>
      </c>
      <c r="E30" s="243">
        <f>SUM(E31)</f>
        <v>0</v>
      </c>
      <c r="F30" s="243" t="e">
        <f>SUM(F31)</f>
        <v>#REF!</v>
      </c>
      <c r="G30" s="244" t="e">
        <f>SUM(G31)</f>
        <v>#REF!</v>
      </c>
      <c r="H30" s="232"/>
      <c r="I30" s="232"/>
    </row>
    <row r="31" spans="2:9" s="270" customFormat="1" x14ac:dyDescent="0.2">
      <c r="B31" s="248"/>
      <c r="C31" s="288">
        <f>'QFR - B'!F31</f>
        <v>0</v>
      </c>
      <c r="D31" s="246" t="e">
        <f>#REF!</f>
        <v>#REF!</v>
      </c>
      <c r="E31" s="246"/>
      <c r="F31" s="246" t="e">
        <f t="shared" si="0"/>
        <v>#REF!</v>
      </c>
      <c r="G31" s="264" t="e">
        <f t="shared" si="1"/>
        <v>#REF!</v>
      </c>
      <c r="H31" s="269"/>
      <c r="I31" s="269"/>
    </row>
    <row r="32" spans="2:9" s="233" customFormat="1" x14ac:dyDescent="0.2">
      <c r="B32" s="242" t="e">
        <f>+#REF!</f>
        <v>#REF!</v>
      </c>
      <c r="C32" s="243">
        <f>SUM(C33:C35)</f>
        <v>0</v>
      </c>
      <c r="D32" s="243" t="e">
        <f>SUM(D33:D35)</f>
        <v>#REF!</v>
      </c>
      <c r="E32" s="243">
        <f>SUM(E33:E35)</f>
        <v>0</v>
      </c>
      <c r="F32" s="243" t="e">
        <f>SUM(F33:F35)</f>
        <v>#REF!</v>
      </c>
      <c r="G32" s="244" t="e">
        <f>SUM(G33:G35)</f>
        <v>#REF!</v>
      </c>
      <c r="H32" s="232"/>
      <c r="I32" s="232"/>
    </row>
    <row r="33" spans="2:9" s="270" customFormat="1" x14ac:dyDescent="0.2">
      <c r="B33" s="263" t="e">
        <f>+#REF!</f>
        <v>#REF!</v>
      </c>
      <c r="C33" s="288">
        <f>'QFR - B'!F33</f>
        <v>0</v>
      </c>
      <c r="D33" s="246" t="e">
        <f>#REF!</f>
        <v>#REF!</v>
      </c>
      <c r="E33" s="288"/>
      <c r="F33" s="246" t="e">
        <f t="shared" si="0"/>
        <v>#REF!</v>
      </c>
      <c r="G33" s="264" t="e">
        <f t="shared" si="1"/>
        <v>#REF!</v>
      </c>
      <c r="H33" s="269"/>
      <c r="I33" s="269"/>
    </row>
    <row r="34" spans="2:9" s="270" customFormat="1" x14ac:dyDescent="0.2">
      <c r="B34" s="263" t="e">
        <f>+#REF!</f>
        <v>#REF!</v>
      </c>
      <c r="C34" s="288">
        <f>'QFR - B'!F34</f>
        <v>0</v>
      </c>
      <c r="D34" s="246" t="e">
        <f>#REF!</f>
        <v>#REF!</v>
      </c>
      <c r="E34" s="246"/>
      <c r="F34" s="246" t="e">
        <f t="shared" si="0"/>
        <v>#REF!</v>
      </c>
      <c r="G34" s="264" t="e">
        <f t="shared" si="1"/>
        <v>#REF!</v>
      </c>
      <c r="H34" s="269"/>
      <c r="I34" s="269"/>
    </row>
    <row r="35" spans="2:9" s="270" customFormat="1" x14ac:dyDescent="0.2">
      <c r="B35" s="263" t="e">
        <f>+#REF!</f>
        <v>#REF!</v>
      </c>
      <c r="C35" s="288">
        <f>'QFR - B'!F35</f>
        <v>0</v>
      </c>
      <c r="D35" s="246" t="e">
        <f>#REF!</f>
        <v>#REF!</v>
      </c>
      <c r="E35" s="246"/>
      <c r="F35" s="246" t="e">
        <f t="shared" si="0"/>
        <v>#REF!</v>
      </c>
      <c r="G35" s="264" t="e">
        <f t="shared" si="1"/>
        <v>#REF!</v>
      </c>
      <c r="H35" s="269"/>
      <c r="I35" s="269"/>
    </row>
    <row r="36" spans="2:9" s="270" customFormat="1" x14ac:dyDescent="0.2">
      <c r="B36" s="247"/>
      <c r="C36" s="246"/>
      <c r="D36" s="246"/>
      <c r="E36" s="246"/>
      <c r="F36" s="246"/>
      <c r="G36" s="264"/>
    </row>
    <row r="37" spans="2:9" s="233" customFormat="1" ht="13.5" thickBot="1" x14ac:dyDescent="0.25">
      <c r="B37" s="249" t="s">
        <v>104</v>
      </c>
      <c r="C37" s="250">
        <f>C15+C20+C25+C30+C32</f>
        <v>0</v>
      </c>
      <c r="D37" s="250" t="e">
        <f>D15+D20+D25+D30+D32</f>
        <v>#REF!</v>
      </c>
      <c r="E37" s="250">
        <f>E15+E20+E25+E30+E32</f>
        <v>0</v>
      </c>
      <c r="F37" s="250" t="e">
        <f>F15+F20+F25+F30+F32</f>
        <v>#REF!</v>
      </c>
      <c r="G37" s="265" t="e">
        <f>G15+G20+G25+G30+G32</f>
        <v>#REF!</v>
      </c>
    </row>
    <row r="48" spans="2:9" x14ac:dyDescent="0.2">
      <c r="D48" s="291"/>
    </row>
    <row r="49" spans="4:7" x14ac:dyDescent="0.2">
      <c r="D49" s="291"/>
    </row>
    <row r="50" spans="4:7" x14ac:dyDescent="0.2">
      <c r="D50" s="291"/>
      <c r="F50" s="233"/>
      <c r="G50" s="233"/>
    </row>
    <row r="51" spans="4:7" x14ac:dyDescent="0.2">
      <c r="D51" s="291"/>
      <c r="F51" s="233"/>
    </row>
    <row r="52" spans="4:7" x14ac:dyDescent="0.2">
      <c r="D52" s="291"/>
    </row>
    <row r="53" spans="4:7" x14ac:dyDescent="0.2">
      <c r="D53" s="291"/>
    </row>
    <row r="55" spans="4:7" x14ac:dyDescent="0.2">
      <c r="E55" s="271"/>
    </row>
    <row r="56" spans="4:7" x14ac:dyDescent="0.2">
      <c r="E56" s="271"/>
    </row>
    <row r="57" spans="4:7" x14ac:dyDescent="0.2">
      <c r="E57" s="271"/>
    </row>
    <row r="58" spans="4:7" x14ac:dyDescent="0.2">
      <c r="E58" s="271"/>
    </row>
    <row r="59" spans="4:7" x14ac:dyDescent="0.2">
      <c r="E59" s="271"/>
    </row>
    <row r="60" spans="4:7" x14ac:dyDescent="0.2">
      <c r="E60" s="271"/>
    </row>
    <row r="61" spans="4:7" x14ac:dyDescent="0.2">
      <c r="E61" s="271"/>
    </row>
    <row r="62" spans="4:7" x14ac:dyDescent="0.2">
      <c r="E62" s="271"/>
    </row>
    <row r="63" spans="4:7" x14ac:dyDescent="0.2">
      <c r="E63" s="271"/>
    </row>
    <row r="64" spans="4:7" x14ac:dyDescent="0.2">
      <c r="E64" s="271"/>
    </row>
    <row r="65" spans="5:5" x14ac:dyDescent="0.2">
      <c r="E65" s="271"/>
    </row>
    <row r="66" spans="5:5" x14ac:dyDescent="0.2">
      <c r="E66" s="292">
        <f>SUM(E55:E65)</f>
        <v>0</v>
      </c>
    </row>
    <row r="67" spans="5:5" x14ac:dyDescent="0.2">
      <c r="E67" s="271"/>
    </row>
    <row r="68" spans="5:5" x14ac:dyDescent="0.2">
      <c r="E68" s="271"/>
    </row>
    <row r="69" spans="5:5" x14ac:dyDescent="0.2">
      <c r="E69" s="271"/>
    </row>
    <row r="70" spans="5:5" x14ac:dyDescent="0.2">
      <c r="E70" s="271"/>
    </row>
    <row r="71" spans="5:5" x14ac:dyDescent="0.2">
      <c r="E71" s="271"/>
    </row>
    <row r="72" spans="5:5" x14ac:dyDescent="0.2">
      <c r="E72" s="271"/>
    </row>
    <row r="73" spans="5:5" x14ac:dyDescent="0.2">
      <c r="E73" s="271"/>
    </row>
    <row r="74" spans="5:5" x14ac:dyDescent="0.2">
      <c r="E74" s="271"/>
    </row>
    <row r="75" spans="5:5" x14ac:dyDescent="0.2">
      <c r="E75" s="271"/>
    </row>
    <row r="76" spans="5:5" x14ac:dyDescent="0.2">
      <c r="E76" s="271"/>
    </row>
    <row r="77" spans="5:5" x14ac:dyDescent="0.2">
      <c r="E77" s="271"/>
    </row>
    <row r="78" spans="5:5" x14ac:dyDescent="0.2">
      <c r="E78" s="271"/>
    </row>
    <row r="79" spans="5:5" x14ac:dyDescent="0.2">
      <c r="E79" s="271"/>
    </row>
    <row r="80" spans="5:5" x14ac:dyDescent="0.2">
      <c r="E80" s="271"/>
    </row>
    <row r="81" spans="2:5" x14ac:dyDescent="0.2">
      <c r="E81" s="271"/>
    </row>
    <row r="94" spans="2:5" x14ac:dyDescent="0.2">
      <c r="B94" s="386"/>
      <c r="C94" s="386"/>
      <c r="D94" s="386"/>
    </row>
    <row r="95" spans="2:5" x14ac:dyDescent="0.2">
      <c r="B95" s="386"/>
      <c r="C95" s="386"/>
      <c r="D95" s="386"/>
    </row>
  </sheetData>
  <mergeCells count="9">
    <mergeCell ref="B7:G7"/>
    <mergeCell ref="G11:G12"/>
    <mergeCell ref="C11:C12"/>
    <mergeCell ref="E11:E12"/>
    <mergeCell ref="B95:D95"/>
    <mergeCell ref="D11:D12"/>
    <mergeCell ref="B11:B12"/>
    <mergeCell ref="B94:D94"/>
    <mergeCell ref="F11:F12"/>
  </mergeCells>
  <phoneticPr fontId="2" type="noConversion"/>
  <pageMargins left="0.75" right="0.75" top="1" bottom="1" header="0.5" footer="0.5"/>
  <pageSetup scale="79" fitToHeight="7" orientation="landscape"/>
  <headerFooter alignWithMargins="0">
    <oddHeader>&amp;C&amp;"Arial,Bold"APPENDIX IVB - QFR FORMS - SCHEDULE D</oddHeader>
  </headerFooter>
  <rowBreaks count="1" manualBreakCount="1">
    <brk id="6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34"/>
  </sheetPr>
  <dimension ref="B1:I95"/>
  <sheetViews>
    <sheetView topLeftCell="A4" zoomScaleNormal="75" workbookViewId="0">
      <selection activeCell="G4" sqref="G4"/>
    </sheetView>
  </sheetViews>
  <sheetFormatPr defaultRowHeight="12.75" x14ac:dyDescent="0.2"/>
  <cols>
    <col min="1" max="1" width="0.42578125" customWidth="1"/>
    <col min="2" max="2" width="39" customWidth="1"/>
    <col min="3" max="3" width="28.7109375" customWidth="1"/>
    <col min="4" max="4" width="24.85546875" customWidth="1"/>
    <col min="5" max="5" width="21.42578125" customWidth="1"/>
    <col min="6" max="6" width="22.7109375" customWidth="1"/>
    <col min="7" max="8" width="18.7109375" customWidth="1"/>
  </cols>
  <sheetData>
    <row r="1" spans="2:9" x14ac:dyDescent="0.2">
      <c r="B1" s="213" t="e">
        <f>+D!B1</f>
        <v>#REF!</v>
      </c>
      <c r="C1" s="214"/>
      <c r="D1" s="214"/>
      <c r="E1" s="214"/>
      <c r="F1" s="215"/>
    </row>
    <row r="2" spans="2:9" x14ac:dyDescent="0.2">
      <c r="B2" s="293" t="s">
        <v>1</v>
      </c>
      <c r="C2" s="219" t="e">
        <f>+D!D2</f>
        <v>#REF!</v>
      </c>
      <c r="F2" s="274"/>
    </row>
    <row r="3" spans="2:9" x14ac:dyDescent="0.2">
      <c r="B3" s="293" t="s">
        <v>3</v>
      </c>
      <c r="C3" s="219" t="e">
        <f>+D!D3</f>
        <v>#REF!</v>
      </c>
      <c r="F3" s="274"/>
    </row>
    <row r="4" spans="2:9" x14ac:dyDescent="0.2">
      <c r="B4" s="293" t="s">
        <v>105</v>
      </c>
      <c r="C4" s="219" t="e">
        <f>+D!D4</f>
        <v>#REF!</v>
      </c>
      <c r="F4" s="274"/>
    </row>
    <row r="5" spans="2:9" x14ac:dyDescent="0.2">
      <c r="B5" s="293" t="s">
        <v>11</v>
      </c>
      <c r="C5" s="294" t="e">
        <f>+D!D5</f>
        <v>#REF!</v>
      </c>
      <c r="F5" s="274"/>
    </row>
    <row r="6" spans="2:9" ht="13.5" thickBot="1" x14ac:dyDescent="0.25">
      <c r="B6" s="295"/>
      <c r="C6" s="226"/>
      <c r="D6" s="226"/>
      <c r="E6" s="225"/>
      <c r="F6" s="296"/>
    </row>
    <row r="7" spans="2:9" x14ac:dyDescent="0.2">
      <c r="B7" s="383" t="s">
        <v>119</v>
      </c>
      <c r="C7" s="384"/>
      <c r="D7" s="384"/>
      <c r="E7" s="384"/>
      <c r="F7" s="385"/>
    </row>
    <row r="8" spans="2:9" x14ac:dyDescent="0.2">
      <c r="B8" s="229" t="str">
        <f>D!B8</f>
        <v xml:space="preserve">Disbursement Period: [Date] to [Date] </v>
      </c>
      <c r="C8" s="230"/>
      <c r="D8" s="230"/>
      <c r="E8" s="230"/>
      <c r="F8" s="231"/>
    </row>
    <row r="9" spans="2:9" s="233" customFormat="1" x14ac:dyDescent="0.2">
      <c r="B9" s="229" t="s">
        <v>88</v>
      </c>
      <c r="C9" s="230"/>
      <c r="D9" s="230"/>
      <c r="E9" s="230"/>
      <c r="F9" s="230"/>
      <c r="G9" s="231"/>
      <c r="H9" s="232"/>
      <c r="I9" s="232"/>
    </row>
    <row r="10" spans="2:9" ht="13.5" thickBot="1" x14ac:dyDescent="0.25">
      <c r="B10" s="257" t="s">
        <v>120</v>
      </c>
      <c r="C10" s="258"/>
      <c r="D10" s="258"/>
      <c r="E10" s="258"/>
      <c r="F10" s="261"/>
    </row>
    <row r="11" spans="2:9" s="233" customFormat="1" ht="22.5" customHeight="1" x14ac:dyDescent="0.2">
      <c r="B11" s="406"/>
      <c r="C11" s="404" t="s">
        <v>121</v>
      </c>
      <c r="D11" s="402" t="s">
        <v>122</v>
      </c>
      <c r="E11" s="402" t="s">
        <v>123</v>
      </c>
      <c r="F11" s="408" t="s">
        <v>124</v>
      </c>
      <c r="G11" s="232"/>
      <c r="H11" s="232"/>
    </row>
    <row r="12" spans="2:9" s="233" customFormat="1" ht="41.25" customHeight="1" thickBot="1" x14ac:dyDescent="0.25">
      <c r="B12" s="407"/>
      <c r="C12" s="405"/>
      <c r="D12" s="403"/>
      <c r="E12" s="403"/>
      <c r="F12" s="409"/>
      <c r="G12" s="232"/>
      <c r="H12" s="232"/>
    </row>
    <row r="13" spans="2:9" x14ac:dyDescent="0.2">
      <c r="B13" s="238" t="s">
        <v>90</v>
      </c>
      <c r="C13" s="297">
        <v>1</v>
      </c>
      <c r="D13" s="297" t="s">
        <v>125</v>
      </c>
      <c r="E13" s="262" t="s">
        <v>126</v>
      </c>
      <c r="F13" s="298">
        <v>3</v>
      </c>
      <c r="G13" s="1"/>
      <c r="H13" s="1"/>
    </row>
    <row r="14" spans="2:9" x14ac:dyDescent="0.2">
      <c r="B14" s="299" t="s">
        <v>116</v>
      </c>
      <c r="C14" s="240" t="s">
        <v>127</v>
      </c>
      <c r="D14" s="300"/>
      <c r="E14" s="300"/>
      <c r="F14" s="301" t="s">
        <v>128</v>
      </c>
      <c r="G14" s="1"/>
      <c r="H14" s="1"/>
    </row>
    <row r="15" spans="2:9" s="233" customFormat="1" x14ac:dyDescent="0.2">
      <c r="B15" s="242" t="e">
        <f>+D!B15</f>
        <v>#REF!</v>
      </c>
      <c r="C15" s="243" t="e">
        <f>SUM(C16:C18)</f>
        <v>#REF!</v>
      </c>
      <c r="D15" s="243">
        <f>SUM(D16:D18)</f>
        <v>0</v>
      </c>
      <c r="E15" s="243">
        <f>SUM(E16:E18)</f>
        <v>0</v>
      </c>
      <c r="F15" s="244" t="e">
        <f>SUM(F16:F18)</f>
        <v>#REF!</v>
      </c>
      <c r="G15" s="232"/>
      <c r="H15" s="232"/>
    </row>
    <row r="16" spans="2:9" s="270" customFormat="1" x14ac:dyDescent="0.2">
      <c r="B16" s="263" t="e">
        <f>+D!B16</f>
        <v>#REF!</v>
      </c>
      <c r="C16" s="288" t="e">
        <f>#REF!</f>
        <v>#REF!</v>
      </c>
      <c r="D16" s="268">
        <v>0</v>
      </c>
      <c r="E16" s="268">
        <v>0</v>
      </c>
      <c r="F16" s="302" t="e">
        <f>C16+D16+E16</f>
        <v>#REF!</v>
      </c>
      <c r="G16" s="232"/>
      <c r="H16" s="269"/>
    </row>
    <row r="17" spans="2:8" s="270" customFormat="1" x14ac:dyDescent="0.2">
      <c r="B17" s="263" t="e">
        <f>+D!B17</f>
        <v>#REF!</v>
      </c>
      <c r="C17" s="288" t="e">
        <f>#REF!</f>
        <v>#REF!</v>
      </c>
      <c r="D17" s="268">
        <v>0</v>
      </c>
      <c r="E17" s="268">
        <v>0</v>
      </c>
      <c r="F17" s="302" t="e">
        <f>C17+D17+E17</f>
        <v>#REF!</v>
      </c>
      <c r="G17" s="232"/>
      <c r="H17" s="269"/>
    </row>
    <row r="18" spans="2:8" s="270" customFormat="1" x14ac:dyDescent="0.2">
      <c r="B18" s="263" t="e">
        <f>+D!B18</f>
        <v>#REF!</v>
      </c>
      <c r="C18" s="288" t="e">
        <f>#REF!</f>
        <v>#REF!</v>
      </c>
      <c r="D18" s="268">
        <v>0</v>
      </c>
      <c r="E18" s="268">
        <v>0</v>
      </c>
      <c r="F18" s="302" t="e">
        <f>C18+D18+E18</f>
        <v>#REF!</v>
      </c>
      <c r="G18" s="269"/>
      <c r="H18" s="269"/>
    </row>
    <row r="19" spans="2:8" x14ac:dyDescent="0.2">
      <c r="B19" s="248"/>
      <c r="C19" s="303"/>
      <c r="D19" s="303"/>
      <c r="E19" s="303"/>
      <c r="F19" s="304"/>
      <c r="G19" s="1"/>
      <c r="H19" s="1"/>
    </row>
    <row r="20" spans="2:8" s="233" customFormat="1" x14ac:dyDescent="0.2">
      <c r="B20" s="242" t="e">
        <f>+D!B20</f>
        <v>#REF!</v>
      </c>
      <c r="C20" s="243" t="e">
        <f>SUM(C21:C23)</f>
        <v>#REF!</v>
      </c>
      <c r="D20" s="243">
        <f>SUM(D21:D23)</f>
        <v>0</v>
      </c>
      <c r="E20" s="243">
        <f>SUM(E21:E23)</f>
        <v>0</v>
      </c>
      <c r="F20" s="244" t="e">
        <f>SUM(F21:F23)</f>
        <v>#REF!</v>
      </c>
      <c r="G20" s="232"/>
      <c r="H20" s="232"/>
    </row>
    <row r="21" spans="2:8" s="270" customFormat="1" x14ac:dyDescent="0.2">
      <c r="B21" s="263" t="e">
        <f>+D!B21</f>
        <v>#REF!</v>
      </c>
      <c r="C21" s="288" t="e">
        <f>#REF!</f>
        <v>#REF!</v>
      </c>
      <c r="D21" s="268">
        <v>0</v>
      </c>
      <c r="E21" s="268">
        <v>0</v>
      </c>
      <c r="F21" s="302" t="e">
        <f t="shared" ref="F21:F31" si="0">C21+D21+E21</f>
        <v>#REF!</v>
      </c>
      <c r="G21" s="269"/>
      <c r="H21" s="269"/>
    </row>
    <row r="22" spans="2:8" s="270" customFormat="1" ht="33" x14ac:dyDescent="0.45">
      <c r="B22" s="263" t="e">
        <f>+D!B22</f>
        <v>#REF!</v>
      </c>
      <c r="C22" s="289" t="s">
        <v>117</v>
      </c>
      <c r="D22" s="305" t="s">
        <v>129</v>
      </c>
      <c r="E22" s="268">
        <v>0</v>
      </c>
      <c r="F22" s="302" t="e">
        <f t="shared" si="0"/>
        <v>#VALUE!</v>
      </c>
      <c r="G22" s="269"/>
      <c r="H22" s="269"/>
    </row>
    <row r="23" spans="2:8" s="270" customFormat="1" x14ac:dyDescent="0.2">
      <c r="B23" s="263" t="e">
        <f>+D!B23</f>
        <v>#REF!</v>
      </c>
      <c r="C23" s="288" t="e">
        <f>#REF!</f>
        <v>#REF!</v>
      </c>
      <c r="D23" s="268">
        <v>0</v>
      </c>
      <c r="E23" s="268">
        <v>0</v>
      </c>
      <c r="F23" s="302" t="e">
        <f t="shared" si="0"/>
        <v>#REF!</v>
      </c>
      <c r="G23" s="269"/>
      <c r="H23" s="269"/>
    </row>
    <row r="24" spans="2:8" x14ac:dyDescent="0.2">
      <c r="B24" s="248"/>
      <c r="C24" s="303"/>
      <c r="D24" s="303"/>
      <c r="E24" s="303"/>
      <c r="F24" s="304"/>
      <c r="G24" s="1"/>
      <c r="H24" s="1"/>
    </row>
    <row r="25" spans="2:8" s="233" customFormat="1" x14ac:dyDescent="0.2">
      <c r="B25" s="242" t="e">
        <f>+D!B25</f>
        <v>#REF!</v>
      </c>
      <c r="C25" s="243" t="e">
        <f>SUM(C26:C28)</f>
        <v>#REF!</v>
      </c>
      <c r="D25" s="243">
        <f>SUM(D26:D28)</f>
        <v>0</v>
      </c>
      <c r="E25" s="243">
        <f>SUM(E26:E28)</f>
        <v>0</v>
      </c>
      <c r="F25" s="244" t="e">
        <f>SUM(F26:F28)</f>
        <v>#REF!</v>
      </c>
      <c r="G25" s="232"/>
      <c r="H25" s="232"/>
    </row>
    <row r="26" spans="2:8" s="270" customFormat="1" x14ac:dyDescent="0.2">
      <c r="B26" s="263" t="e">
        <f>+D!B26</f>
        <v>#REF!</v>
      </c>
      <c r="C26" s="288" t="e">
        <f>#REF!</f>
        <v>#REF!</v>
      </c>
      <c r="D26" s="268"/>
      <c r="E26" s="268"/>
      <c r="F26" s="302" t="e">
        <f t="shared" si="0"/>
        <v>#REF!</v>
      </c>
      <c r="G26" s="269"/>
      <c r="H26" s="269"/>
    </row>
    <row r="27" spans="2:8" s="270" customFormat="1" x14ac:dyDescent="0.2">
      <c r="B27" s="263" t="e">
        <f>+D!B27</f>
        <v>#REF!</v>
      </c>
      <c r="C27" s="288" t="e">
        <f>#REF!</f>
        <v>#REF!</v>
      </c>
      <c r="D27" s="268"/>
      <c r="E27" s="268">
        <v>0</v>
      </c>
      <c r="F27" s="302" t="e">
        <f t="shared" si="0"/>
        <v>#REF!</v>
      </c>
      <c r="G27" s="269"/>
      <c r="H27" s="269"/>
    </row>
    <row r="28" spans="2:8" s="270" customFormat="1" x14ac:dyDescent="0.2">
      <c r="B28" s="263" t="e">
        <f>+D!B28</f>
        <v>#REF!</v>
      </c>
      <c r="C28" s="288" t="e">
        <f>#REF!</f>
        <v>#REF!</v>
      </c>
      <c r="D28" s="268">
        <v>0</v>
      </c>
      <c r="E28" s="268">
        <v>0</v>
      </c>
      <c r="F28" s="302" t="e">
        <f t="shared" si="0"/>
        <v>#REF!</v>
      </c>
      <c r="G28" s="269"/>
      <c r="H28" s="269"/>
    </row>
    <row r="29" spans="2:8" x14ac:dyDescent="0.2">
      <c r="B29" s="247"/>
      <c r="C29" s="303"/>
      <c r="D29" s="303"/>
      <c r="E29" s="303"/>
      <c r="F29" s="304">
        <f t="shared" si="0"/>
        <v>0</v>
      </c>
      <c r="G29" s="1"/>
      <c r="H29" s="1"/>
    </row>
    <row r="30" spans="2:8" s="233" customFormat="1" x14ac:dyDescent="0.2">
      <c r="B30" s="242" t="e">
        <f>+D!B30</f>
        <v>#REF!</v>
      </c>
      <c r="C30" s="243" t="e">
        <f>SUM(C31)</f>
        <v>#REF!</v>
      </c>
      <c r="D30" s="243">
        <f>SUM(D31)</f>
        <v>0</v>
      </c>
      <c r="E30" s="243">
        <f>SUM(E31)</f>
        <v>0</v>
      </c>
      <c r="F30" s="244" t="e">
        <f>SUM(F31)</f>
        <v>#REF!</v>
      </c>
      <c r="G30" s="232"/>
      <c r="H30" s="232"/>
    </row>
    <row r="31" spans="2:8" s="270" customFormat="1" x14ac:dyDescent="0.2">
      <c r="B31" s="248"/>
      <c r="C31" s="288" t="e">
        <f>#REF!</f>
        <v>#REF!</v>
      </c>
      <c r="D31" s="288">
        <v>0</v>
      </c>
      <c r="E31" s="288">
        <v>0</v>
      </c>
      <c r="F31" s="302" t="e">
        <f t="shared" si="0"/>
        <v>#REF!</v>
      </c>
      <c r="G31" s="269"/>
      <c r="H31" s="269"/>
    </row>
    <row r="32" spans="2:8" s="233" customFormat="1" x14ac:dyDescent="0.2">
      <c r="B32" s="242" t="e">
        <f>+D!B32</f>
        <v>#REF!</v>
      </c>
      <c r="C32" s="243" t="e">
        <f>SUM(C33:C35)</f>
        <v>#REF!</v>
      </c>
      <c r="D32" s="243">
        <f>SUM(D33:D35)</f>
        <v>0</v>
      </c>
      <c r="E32" s="243">
        <f>SUM(E33:E35)</f>
        <v>0</v>
      </c>
      <c r="F32" s="244" t="e">
        <f>SUM(F33:F35)</f>
        <v>#REF!</v>
      </c>
      <c r="G32" s="232"/>
      <c r="H32" s="232"/>
    </row>
    <row r="33" spans="2:8" s="270" customFormat="1" x14ac:dyDescent="0.2">
      <c r="B33" s="263" t="e">
        <f>+D!B33</f>
        <v>#REF!</v>
      </c>
      <c r="C33" s="288" t="e">
        <f>#REF!</f>
        <v>#REF!</v>
      </c>
      <c r="D33" s="288">
        <v>0</v>
      </c>
      <c r="E33" s="288">
        <v>0</v>
      </c>
      <c r="F33" s="302" t="e">
        <f>C33+D33+E33</f>
        <v>#REF!</v>
      </c>
      <c r="G33" s="269"/>
      <c r="H33" s="269"/>
    </row>
    <row r="34" spans="2:8" s="270" customFormat="1" x14ac:dyDescent="0.2">
      <c r="B34" s="263" t="e">
        <f>+D!B34</f>
        <v>#REF!</v>
      </c>
      <c r="C34" s="288" t="e">
        <f>#REF!</f>
        <v>#REF!</v>
      </c>
      <c r="D34" s="288">
        <v>0</v>
      </c>
      <c r="E34" s="288">
        <v>0</v>
      </c>
      <c r="F34" s="302" t="e">
        <f>C34+D34+E34</f>
        <v>#REF!</v>
      </c>
      <c r="G34" s="269"/>
      <c r="H34" s="269"/>
    </row>
    <row r="35" spans="2:8" s="270" customFormat="1" x14ac:dyDescent="0.2">
      <c r="B35" s="263" t="e">
        <f>+D!B35</f>
        <v>#REF!</v>
      </c>
      <c r="C35" s="288" t="e">
        <f>#REF!</f>
        <v>#REF!</v>
      </c>
      <c r="D35" s="288">
        <v>0</v>
      </c>
      <c r="E35" s="288">
        <v>0</v>
      </c>
      <c r="F35" s="302" t="e">
        <f>C35+D35+E35</f>
        <v>#REF!</v>
      </c>
      <c r="G35" s="269"/>
      <c r="H35" s="269"/>
    </row>
    <row r="36" spans="2:8" x14ac:dyDescent="0.2">
      <c r="B36" s="247"/>
      <c r="C36" s="246"/>
      <c r="D36" s="246"/>
      <c r="E36" s="246"/>
      <c r="F36" s="264"/>
    </row>
    <row r="37" spans="2:8" s="233" customFormat="1" ht="13.5" thickBot="1" x14ac:dyDescent="0.25">
      <c r="B37" s="249" t="s">
        <v>104</v>
      </c>
      <c r="C37" s="250" t="e">
        <f>C15+C20+C25+C30+C32</f>
        <v>#REF!</v>
      </c>
      <c r="D37" s="250">
        <f>D15+D20+D25+D30+D32</f>
        <v>0</v>
      </c>
      <c r="E37" s="250">
        <f>E15+E20+E25+E30+E32</f>
        <v>0</v>
      </c>
      <c r="F37" s="265" t="e">
        <f>F15+F20+F25+F30+F32</f>
        <v>#REF!</v>
      </c>
    </row>
    <row r="40" spans="2:8" x14ac:dyDescent="0.2">
      <c r="D40" s="233"/>
    </row>
    <row r="41" spans="2:8" x14ac:dyDescent="0.2">
      <c r="D41" s="233"/>
    </row>
    <row r="42" spans="2:8" x14ac:dyDescent="0.2">
      <c r="D42" s="306"/>
    </row>
    <row r="43" spans="2:8" x14ac:dyDescent="0.2">
      <c r="D43" s="306"/>
    </row>
    <row r="44" spans="2:8" x14ac:dyDescent="0.2">
      <c r="D44" s="306"/>
    </row>
    <row r="45" spans="2:8" x14ac:dyDescent="0.2">
      <c r="D45" s="306"/>
    </row>
    <row r="46" spans="2:8" x14ac:dyDescent="0.2">
      <c r="D46" s="307"/>
    </row>
    <row r="47" spans="2:8" x14ac:dyDescent="0.2">
      <c r="D47" s="233"/>
    </row>
    <row r="48" spans="2:8" x14ac:dyDescent="0.2">
      <c r="D48" s="233"/>
    </row>
    <row r="50" spans="4:5" x14ac:dyDescent="0.2">
      <c r="D50" s="308"/>
      <c r="E50" s="308"/>
    </row>
    <row r="51" spans="4:5" x14ac:dyDescent="0.2">
      <c r="D51" s="308"/>
      <c r="E51" s="308"/>
    </row>
    <row r="52" spans="4:5" x14ac:dyDescent="0.2">
      <c r="D52" s="308"/>
      <c r="E52" s="309"/>
    </row>
    <row r="53" spans="4:5" x14ac:dyDescent="0.2">
      <c r="D53" s="308"/>
      <c r="E53" s="309"/>
    </row>
    <row r="54" spans="4:5" x14ac:dyDescent="0.2">
      <c r="D54" s="308"/>
      <c r="E54" s="308"/>
    </row>
    <row r="55" spans="4:5" x14ac:dyDescent="0.2">
      <c r="D55" s="310"/>
      <c r="E55" s="310"/>
    </row>
    <row r="94" spans="2:4" x14ac:dyDescent="0.2">
      <c r="B94" s="386"/>
      <c r="C94" s="386"/>
      <c r="D94" s="233"/>
    </row>
    <row r="95" spans="2:4" x14ac:dyDescent="0.2">
      <c r="B95" s="386"/>
      <c r="C95" s="386"/>
      <c r="D95" s="233"/>
    </row>
  </sheetData>
  <mergeCells count="8">
    <mergeCell ref="B7:F7"/>
    <mergeCell ref="E11:E12"/>
    <mergeCell ref="B94:C94"/>
    <mergeCell ref="B95:C95"/>
    <mergeCell ref="C11:C12"/>
    <mergeCell ref="B11:B12"/>
    <mergeCell ref="F11:F12"/>
    <mergeCell ref="D11:D12"/>
  </mergeCells>
  <phoneticPr fontId="2" type="noConversion"/>
  <printOptions horizontalCentered="1"/>
  <pageMargins left="0.5" right="0.5" top="1" bottom="0.5" header="0.5" footer="0.21"/>
  <pageSetup scale="90" fitToHeight="7" orientation="landscape"/>
  <headerFooter alignWithMargins="0">
    <oddHeader>&amp;C&amp;"Arial,Bold"APPENDIX IVB - QFR FORMS - SCHEDULE E</oddHeader>
  </headerFooter>
  <rowBreaks count="1" manualBreakCount="1">
    <brk id="6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34"/>
  </sheetPr>
  <dimension ref="A1:I96"/>
  <sheetViews>
    <sheetView topLeftCell="A7" zoomScaleNormal="100" workbookViewId="0">
      <selection activeCell="E12" sqref="E12:F13"/>
    </sheetView>
  </sheetViews>
  <sheetFormatPr defaultRowHeight="12.75" x14ac:dyDescent="0.2"/>
  <cols>
    <col min="1" max="1" width="0.42578125" customWidth="1"/>
    <col min="2" max="2" width="41.28515625" customWidth="1"/>
    <col min="3" max="3" width="25.42578125" customWidth="1"/>
    <col min="4" max="4" width="19.42578125" customWidth="1"/>
    <col min="5" max="5" width="15" customWidth="1"/>
    <col min="6" max="6" width="15.28515625" customWidth="1"/>
    <col min="7" max="7" width="21.42578125" customWidth="1"/>
    <col min="8" max="9" width="18.7109375" customWidth="1"/>
  </cols>
  <sheetData>
    <row r="1" spans="1:9" x14ac:dyDescent="0.2">
      <c r="A1" s="316"/>
      <c r="B1" s="213" t="s">
        <v>84</v>
      </c>
      <c r="C1" s="214"/>
      <c r="D1" s="214"/>
      <c r="E1" s="214"/>
      <c r="F1" s="214"/>
      <c r="G1" s="215"/>
    </row>
    <row r="2" spans="1:9" x14ac:dyDescent="0.2">
      <c r="A2" s="317"/>
      <c r="B2" s="216"/>
      <c r="C2" s="217" t="s">
        <v>1</v>
      </c>
      <c r="D2" s="218" t="str">
        <f>'DFP-Commit'!C4</f>
        <v>X</v>
      </c>
      <c r="E2" s="219"/>
      <c r="F2" s="220"/>
      <c r="G2" s="221"/>
    </row>
    <row r="3" spans="1:9" x14ac:dyDescent="0.2">
      <c r="A3" s="317"/>
      <c r="B3" s="216"/>
      <c r="C3" s="217" t="s">
        <v>3</v>
      </c>
      <c r="D3" s="222" t="str">
        <f>'DFP-Commit'!C5</f>
        <v>AE NAME</v>
      </c>
      <c r="E3" s="219"/>
      <c r="F3" s="220"/>
      <c r="G3" s="221"/>
    </row>
    <row r="4" spans="1:9" x14ac:dyDescent="0.2">
      <c r="A4" s="317"/>
      <c r="B4" s="216"/>
      <c r="C4" s="217" t="s">
        <v>9</v>
      </c>
      <c r="D4" s="222" t="str">
        <f>'DFP-Commit'!C8</f>
        <v>XXXXXXXX</v>
      </c>
      <c r="E4" s="219"/>
      <c r="F4" s="220"/>
      <c r="G4" s="221"/>
    </row>
    <row r="5" spans="1:9" x14ac:dyDescent="0.2">
      <c r="A5" s="317"/>
      <c r="B5" s="216"/>
      <c r="C5" s="217" t="s">
        <v>85</v>
      </c>
      <c r="D5" s="222"/>
      <c r="E5" s="219"/>
      <c r="F5" s="220"/>
      <c r="G5" s="221"/>
    </row>
    <row r="6" spans="1:9" x14ac:dyDescent="0.2">
      <c r="A6" s="317"/>
      <c r="B6" s="216"/>
      <c r="C6" s="217" t="s">
        <v>11</v>
      </c>
      <c r="D6" s="223" t="str">
        <f>'DFP-Commit'!C9</f>
        <v>#DATE#</v>
      </c>
      <c r="E6" s="219"/>
      <c r="F6" s="220"/>
      <c r="G6" s="221"/>
    </row>
    <row r="7" spans="1:9" ht="13.5" thickBot="1" x14ac:dyDescent="0.25">
      <c r="A7" s="317"/>
      <c r="B7" s="224"/>
      <c r="C7" s="225"/>
      <c r="D7" s="226"/>
      <c r="E7" s="225"/>
      <c r="F7" s="227"/>
      <c r="G7" s="228"/>
    </row>
    <row r="8" spans="1:9" x14ac:dyDescent="0.2">
      <c r="A8" s="317"/>
      <c r="B8" s="253" t="s">
        <v>130</v>
      </c>
      <c r="C8" s="254"/>
      <c r="D8" s="254"/>
      <c r="E8" s="254"/>
      <c r="F8" s="254"/>
      <c r="G8" s="255"/>
      <c r="H8" s="1"/>
      <c r="I8" s="1"/>
    </row>
    <row r="9" spans="1:9" s="233" customFormat="1" x14ac:dyDescent="0.2">
      <c r="A9" s="272"/>
      <c r="B9" s="229" t="s">
        <v>87</v>
      </c>
      <c r="C9" s="230"/>
      <c r="D9" s="230"/>
      <c r="E9" s="230"/>
      <c r="F9" s="230"/>
      <c r="G9" s="231"/>
      <c r="H9" s="232"/>
      <c r="I9" s="232"/>
    </row>
    <row r="10" spans="1:9" s="233" customFormat="1" x14ac:dyDescent="0.2">
      <c r="A10" s="272"/>
      <c r="B10" s="229" t="s">
        <v>88</v>
      </c>
      <c r="C10" s="230"/>
      <c r="D10" s="230"/>
      <c r="E10" s="230"/>
      <c r="F10" s="230"/>
      <c r="G10" s="231"/>
      <c r="H10" s="232"/>
      <c r="I10" s="232"/>
    </row>
    <row r="11" spans="1:9" ht="13.5" thickBot="1" x14ac:dyDescent="0.25">
      <c r="A11" s="317"/>
      <c r="B11" s="234" t="s">
        <v>89</v>
      </c>
      <c r="C11" s="235"/>
      <c r="D11" s="235"/>
      <c r="E11" s="235"/>
      <c r="F11" s="235"/>
      <c r="G11" s="236"/>
      <c r="H11" s="1"/>
      <c r="I11" s="1"/>
    </row>
    <row r="12" spans="1:9" ht="21" customHeight="1" x14ac:dyDescent="0.2">
      <c r="A12" s="317"/>
      <c r="B12" s="357" t="s">
        <v>90</v>
      </c>
      <c r="C12" s="402" t="s">
        <v>131</v>
      </c>
      <c r="D12" s="412" t="s">
        <v>132</v>
      </c>
      <c r="E12" s="414" t="s">
        <v>133</v>
      </c>
      <c r="F12" s="415"/>
      <c r="G12" s="410" t="s">
        <v>134</v>
      </c>
      <c r="H12" s="237"/>
      <c r="I12" s="1"/>
    </row>
    <row r="13" spans="1:9" ht="17.45" customHeight="1" thickBot="1" x14ac:dyDescent="0.25">
      <c r="A13" s="317"/>
      <c r="B13" s="358" t="s">
        <v>94</v>
      </c>
      <c r="C13" s="394"/>
      <c r="D13" s="413"/>
      <c r="E13" s="416"/>
      <c r="F13" s="417"/>
      <c r="G13" s="411"/>
      <c r="H13" s="1"/>
      <c r="I13" s="1"/>
    </row>
    <row r="14" spans="1:9" s="233" customFormat="1" ht="12.75" customHeight="1" x14ac:dyDescent="0.2">
      <c r="A14" s="272"/>
      <c r="B14" s="349" t="s">
        <v>95</v>
      </c>
      <c r="C14" s="350">
        <v>1</v>
      </c>
      <c r="D14" s="350">
        <v>2</v>
      </c>
      <c r="E14" s="350">
        <v>3</v>
      </c>
      <c r="F14" s="350">
        <v>4</v>
      </c>
      <c r="G14" s="351">
        <v>5</v>
      </c>
      <c r="H14" s="232"/>
      <c r="I14" s="232"/>
    </row>
    <row r="15" spans="1:9" x14ac:dyDescent="0.2">
      <c r="A15" s="317"/>
      <c r="B15" s="352"/>
      <c r="C15" s="353"/>
      <c r="D15" s="354"/>
      <c r="E15" s="353" t="s">
        <v>135</v>
      </c>
      <c r="F15" s="353" t="s">
        <v>136</v>
      </c>
      <c r="G15" s="355" t="s">
        <v>137</v>
      </c>
      <c r="H15" s="1"/>
      <c r="I15" s="1"/>
    </row>
    <row r="16" spans="1:9" s="233" customFormat="1" ht="12.75" customHeight="1" x14ac:dyDescent="0.2">
      <c r="A16" s="272"/>
      <c r="B16" s="242" t="s">
        <v>96</v>
      </c>
      <c r="C16" s="243">
        <f>SUM(C17:C19)</f>
        <v>0</v>
      </c>
      <c r="D16" s="243">
        <f>SUM(D17:D19)</f>
        <v>0</v>
      </c>
      <c r="E16" s="243">
        <f>SUM(E17:E19)</f>
        <v>0</v>
      </c>
      <c r="F16" s="243">
        <f>SUM(F17:F19)</f>
        <v>0</v>
      </c>
      <c r="G16" s="244">
        <f>SUM(G17:G19)</f>
        <v>0</v>
      </c>
      <c r="H16" s="232"/>
      <c r="I16" s="232"/>
    </row>
    <row r="17" spans="1:9" s="233" customFormat="1" ht="12.75" customHeight="1" x14ac:dyDescent="0.2">
      <c r="A17" s="272"/>
      <c r="B17" s="361" t="s">
        <v>97</v>
      </c>
      <c r="C17" s="245"/>
      <c r="D17" s="246">
        <f>'QFR - B'!F16</f>
        <v>0</v>
      </c>
      <c r="E17" s="245"/>
      <c r="F17" s="245"/>
      <c r="G17" s="264">
        <f>D17+E17-F17</f>
        <v>0</v>
      </c>
      <c r="H17" s="232"/>
      <c r="I17" s="232"/>
    </row>
    <row r="18" spans="1:9" s="233" customFormat="1" ht="12.75" customHeight="1" x14ac:dyDescent="0.2">
      <c r="A18" s="272"/>
      <c r="B18" s="362" t="s">
        <v>98</v>
      </c>
      <c r="C18" s="245"/>
      <c r="D18" s="246">
        <f>'QFR - B'!F17</f>
        <v>0</v>
      </c>
      <c r="E18" s="245"/>
      <c r="F18" s="245"/>
      <c r="G18" s="264">
        <f>D18+E18-F18</f>
        <v>0</v>
      </c>
      <c r="H18" s="232"/>
      <c r="I18" s="232"/>
    </row>
    <row r="19" spans="1:9" s="233" customFormat="1" ht="12.75" customHeight="1" x14ac:dyDescent="0.2">
      <c r="A19" s="272"/>
      <c r="B19" s="362" t="s">
        <v>99</v>
      </c>
      <c r="C19" s="245"/>
      <c r="D19" s="246">
        <f>'QFR - B'!F18</f>
        <v>0</v>
      </c>
      <c r="E19" s="245"/>
      <c r="F19" s="245"/>
      <c r="G19" s="264">
        <f>D19+E19-F19</f>
        <v>0</v>
      </c>
      <c r="H19" s="232"/>
      <c r="I19" s="232"/>
    </row>
    <row r="20" spans="1:9" ht="12.75" customHeight="1" x14ac:dyDescent="0.2">
      <c r="A20" s="317"/>
      <c r="B20" s="248"/>
      <c r="C20" s="245"/>
      <c r="D20" s="246"/>
      <c r="E20" s="245"/>
      <c r="F20" s="245"/>
      <c r="G20" s="264"/>
      <c r="H20" s="1"/>
      <c r="I20" s="1"/>
    </row>
    <row r="21" spans="1:9" s="233" customFormat="1" ht="12.75" customHeight="1" x14ac:dyDescent="0.2">
      <c r="A21" s="272"/>
      <c r="B21" s="242" t="s">
        <v>100</v>
      </c>
      <c r="C21" s="243">
        <f>SUM(C22:C24)</f>
        <v>0</v>
      </c>
      <c r="D21" s="243">
        <f>SUM(D22:D24)</f>
        <v>0</v>
      </c>
      <c r="E21" s="243">
        <f>SUM(E22:E24)</f>
        <v>0</v>
      </c>
      <c r="F21" s="243">
        <f>SUM(F22:F24)</f>
        <v>0</v>
      </c>
      <c r="G21" s="244">
        <f>SUM(G22:G24)</f>
        <v>0</v>
      </c>
      <c r="H21" s="232"/>
      <c r="I21" s="232"/>
    </row>
    <row r="22" spans="1:9" s="233" customFormat="1" ht="12.75" customHeight="1" x14ac:dyDescent="0.2">
      <c r="A22" s="272"/>
      <c r="B22" s="361" t="s">
        <v>97</v>
      </c>
      <c r="C22" s="245"/>
      <c r="D22" s="246">
        <f>'QFR - B'!F21</f>
        <v>0</v>
      </c>
      <c r="E22" s="245"/>
      <c r="F22" s="245"/>
      <c r="G22" s="264">
        <f>D22+E22-F22</f>
        <v>0</v>
      </c>
      <c r="H22" s="232"/>
      <c r="I22" s="232"/>
    </row>
    <row r="23" spans="1:9" s="233" customFormat="1" ht="12.75" customHeight="1" x14ac:dyDescent="0.2">
      <c r="A23" s="272"/>
      <c r="B23" s="362" t="s">
        <v>98</v>
      </c>
      <c r="C23" s="245"/>
      <c r="D23" s="246">
        <f>'QFR - B'!F22</f>
        <v>0</v>
      </c>
      <c r="E23" s="245"/>
      <c r="F23" s="245"/>
      <c r="G23" s="264">
        <f>D23+E23-F23</f>
        <v>0</v>
      </c>
      <c r="H23" s="232"/>
      <c r="I23" s="232"/>
    </row>
    <row r="24" spans="1:9" s="233" customFormat="1" ht="12.75" customHeight="1" x14ac:dyDescent="0.2">
      <c r="A24" s="272"/>
      <c r="B24" s="362" t="s">
        <v>99</v>
      </c>
      <c r="C24" s="245"/>
      <c r="D24" s="246">
        <f>'QFR - B'!F23</f>
        <v>0</v>
      </c>
      <c r="E24" s="245"/>
      <c r="F24" s="245"/>
      <c r="G24" s="264">
        <f>D24+E24-F24</f>
        <v>0</v>
      </c>
      <c r="H24" s="232"/>
      <c r="I24" s="232"/>
    </row>
    <row r="25" spans="1:9" s="233" customFormat="1" ht="12.75" customHeight="1" x14ac:dyDescent="0.2">
      <c r="A25" s="272"/>
      <c r="B25" s="363"/>
      <c r="C25" s="245"/>
      <c r="D25" s="246"/>
      <c r="E25" s="245"/>
      <c r="F25" s="245"/>
      <c r="G25" s="264"/>
      <c r="H25" s="232"/>
      <c r="I25" s="232"/>
    </row>
    <row r="26" spans="1:9" s="233" customFormat="1" ht="12.75" customHeight="1" x14ac:dyDescent="0.2">
      <c r="A26" s="272"/>
      <c r="B26" s="242" t="s">
        <v>101</v>
      </c>
      <c r="C26" s="243">
        <f>SUM(C27:C29)</f>
        <v>0</v>
      </c>
      <c r="D26" s="243">
        <f>SUM(D27:D29)</f>
        <v>0</v>
      </c>
      <c r="E26" s="243">
        <f>SUM(E27:E29)</f>
        <v>0</v>
      </c>
      <c r="F26" s="243">
        <f>SUM(F27:F29)</f>
        <v>0</v>
      </c>
      <c r="G26" s="244">
        <f>SUM(G27:G29)</f>
        <v>0</v>
      </c>
      <c r="H26" s="232"/>
      <c r="I26" s="232"/>
    </row>
    <row r="27" spans="1:9" s="233" customFormat="1" ht="12.75" customHeight="1" x14ac:dyDescent="0.2">
      <c r="A27" s="272"/>
      <c r="B27" s="361" t="s">
        <v>97</v>
      </c>
      <c r="C27" s="245"/>
      <c r="D27" s="246">
        <f>'QFR - B'!F26</f>
        <v>0</v>
      </c>
      <c r="E27" s="245"/>
      <c r="F27" s="245"/>
      <c r="G27" s="264">
        <f>D27+E27-F27</f>
        <v>0</v>
      </c>
      <c r="H27" s="232"/>
      <c r="I27" s="232"/>
    </row>
    <row r="28" spans="1:9" s="233" customFormat="1" ht="12.75" customHeight="1" x14ac:dyDescent="0.2">
      <c r="A28" s="272"/>
      <c r="B28" s="362" t="s">
        <v>98</v>
      </c>
      <c r="C28" s="245"/>
      <c r="D28" s="246">
        <f>'QFR - B'!F27</f>
        <v>0</v>
      </c>
      <c r="E28" s="245"/>
      <c r="F28" s="245"/>
      <c r="G28" s="264">
        <f>D28+E28-F28</f>
        <v>0</v>
      </c>
      <c r="H28" s="232"/>
      <c r="I28" s="232"/>
    </row>
    <row r="29" spans="1:9" s="233" customFormat="1" ht="12.75" customHeight="1" x14ac:dyDescent="0.2">
      <c r="A29" s="272"/>
      <c r="B29" s="362" t="s">
        <v>99</v>
      </c>
      <c r="C29" s="245"/>
      <c r="D29" s="246">
        <f>'QFR - B'!F28</f>
        <v>0</v>
      </c>
      <c r="E29" s="245"/>
      <c r="F29" s="245"/>
      <c r="G29" s="264">
        <f>D29+E29-F29</f>
        <v>0</v>
      </c>
      <c r="H29" s="232"/>
      <c r="I29" s="232"/>
    </row>
    <row r="30" spans="1:9" s="233" customFormat="1" ht="12.75" customHeight="1" x14ac:dyDescent="0.2">
      <c r="A30" s="272"/>
      <c r="B30" s="247"/>
      <c r="C30" s="246"/>
      <c r="D30" s="246"/>
      <c r="E30" s="246"/>
      <c r="F30" s="246"/>
      <c r="G30" s="264"/>
      <c r="H30" s="232"/>
      <c r="I30" s="232"/>
    </row>
    <row r="31" spans="1:9" s="233" customFormat="1" ht="12.75" customHeight="1" x14ac:dyDescent="0.2">
      <c r="A31" s="272"/>
      <c r="B31" s="242" t="s">
        <v>102</v>
      </c>
      <c r="C31" s="243">
        <f>SUM(C32)</f>
        <v>0</v>
      </c>
      <c r="D31" s="243">
        <f>SUM(D32)</f>
        <v>0</v>
      </c>
      <c r="E31" s="243">
        <f>SUM(E32)</f>
        <v>0</v>
      </c>
      <c r="F31" s="243">
        <f>SUM(F32)</f>
        <v>0</v>
      </c>
      <c r="G31" s="244">
        <f>SUM(G32)</f>
        <v>0</v>
      </c>
      <c r="H31" s="232"/>
      <c r="I31" s="232"/>
    </row>
    <row r="32" spans="1:9" ht="12.75" customHeight="1" x14ac:dyDescent="0.2">
      <c r="A32" s="317"/>
      <c r="B32" s="248"/>
      <c r="C32" s="246"/>
      <c r="D32" s="246">
        <f>'QFR - B'!F31</f>
        <v>0</v>
      </c>
      <c r="E32" s="246"/>
      <c r="F32" s="246"/>
      <c r="G32" s="264">
        <f>D32+E32-F32</f>
        <v>0</v>
      </c>
      <c r="H32" s="1"/>
      <c r="I32" s="1"/>
    </row>
    <row r="33" spans="1:9" s="233" customFormat="1" ht="12.75" customHeight="1" x14ac:dyDescent="0.2">
      <c r="A33" s="272"/>
      <c r="B33" s="242" t="s">
        <v>103</v>
      </c>
      <c r="C33" s="243">
        <f>SUM(C34:C36)</f>
        <v>0</v>
      </c>
      <c r="D33" s="243">
        <f>SUM(D34:D36)</f>
        <v>0</v>
      </c>
      <c r="E33" s="243">
        <f>SUM(E34:E36)</f>
        <v>0</v>
      </c>
      <c r="F33" s="243">
        <f>SUM(F34:F36)</f>
        <v>0</v>
      </c>
      <c r="G33" s="244">
        <f>SUM(G34:G36)</f>
        <v>0</v>
      </c>
      <c r="H33" s="232"/>
      <c r="I33" s="232"/>
    </row>
    <row r="34" spans="1:9" s="233" customFormat="1" ht="12.75" customHeight="1" x14ac:dyDescent="0.2">
      <c r="A34" s="272"/>
      <c r="B34" s="311" t="s">
        <v>97</v>
      </c>
      <c r="C34" s="246"/>
      <c r="D34" s="246">
        <f>'QFR - B'!F33</f>
        <v>0</v>
      </c>
      <c r="E34" s="246"/>
      <c r="F34" s="246"/>
      <c r="G34" s="264">
        <f>D34+E34-F34</f>
        <v>0</v>
      </c>
      <c r="H34" s="232"/>
      <c r="I34" s="232"/>
    </row>
    <row r="35" spans="1:9" s="233" customFormat="1" ht="12.75" customHeight="1" x14ac:dyDescent="0.2">
      <c r="A35" s="272"/>
      <c r="B35" s="311" t="s">
        <v>98</v>
      </c>
      <c r="C35" s="246"/>
      <c r="D35" s="246">
        <f>'QFR - B'!F34</f>
        <v>0</v>
      </c>
      <c r="E35" s="246"/>
      <c r="F35" s="246"/>
      <c r="G35" s="264">
        <f>D35+E35-F35</f>
        <v>0</v>
      </c>
      <c r="H35" s="232"/>
      <c r="I35" s="232"/>
    </row>
    <row r="36" spans="1:9" s="233" customFormat="1" ht="12.75" customHeight="1" x14ac:dyDescent="0.2">
      <c r="A36" s="272"/>
      <c r="B36" s="311" t="s">
        <v>99</v>
      </c>
      <c r="C36" s="246"/>
      <c r="D36" s="246">
        <f>'QFR - B'!F35</f>
        <v>0</v>
      </c>
      <c r="E36" s="246"/>
      <c r="F36" s="246"/>
      <c r="G36" s="264">
        <f>D36+E36-F36</f>
        <v>0</v>
      </c>
      <c r="H36" s="232"/>
      <c r="I36" s="232"/>
    </row>
    <row r="37" spans="1:9" ht="12.75" customHeight="1" x14ac:dyDescent="0.2">
      <c r="A37" s="317"/>
      <c r="B37" s="319"/>
      <c r="C37" s="2"/>
      <c r="D37" s="246"/>
      <c r="E37" s="246"/>
      <c r="F37" s="246"/>
      <c r="G37" s="264"/>
    </row>
    <row r="38" spans="1:9" ht="12.75" customHeight="1" thickBot="1" x14ac:dyDescent="0.25">
      <c r="A38" s="295"/>
      <c r="B38" s="249" t="s">
        <v>104</v>
      </c>
      <c r="C38" s="250">
        <f>C16+C21+C26+C31+C33</f>
        <v>0</v>
      </c>
      <c r="D38" s="250">
        <f>D16+D21+D26+D31+D33</f>
        <v>0</v>
      </c>
      <c r="E38" s="250">
        <f>E16+E21+E26+E31+E33</f>
        <v>0</v>
      </c>
      <c r="F38" s="250">
        <f>F16+F21+F26+F31+F33</f>
        <v>0</v>
      </c>
      <c r="G38" s="265">
        <f>G16+G21+G26+G31+G33</f>
        <v>0</v>
      </c>
    </row>
    <row r="39" spans="1:9" x14ac:dyDescent="0.2">
      <c r="B39" s="318"/>
      <c r="C39" s="318"/>
      <c r="D39" s="318"/>
    </row>
    <row r="43" spans="1:9" x14ac:dyDescent="0.2">
      <c r="D43" s="251"/>
    </row>
    <row r="44" spans="1:9" x14ac:dyDescent="0.2">
      <c r="D44" s="251"/>
    </row>
    <row r="45" spans="1:9" x14ac:dyDescent="0.2">
      <c r="D45" s="252"/>
    </row>
    <row r="95" spans="2:4" x14ac:dyDescent="0.2">
      <c r="B95" s="386"/>
      <c r="C95" s="386"/>
      <c r="D95" s="386"/>
    </row>
    <row r="96" spans="2:4" x14ac:dyDescent="0.2">
      <c r="B96" s="386"/>
      <c r="C96" s="386"/>
      <c r="D96" s="386"/>
    </row>
  </sheetData>
  <mergeCells count="6">
    <mergeCell ref="G12:G13"/>
    <mergeCell ref="B95:D95"/>
    <mergeCell ref="B96:D96"/>
    <mergeCell ref="C12:C13"/>
    <mergeCell ref="D12:D13"/>
    <mergeCell ref="E12:F13"/>
  </mergeCells>
  <phoneticPr fontId="2" type="noConversion"/>
  <pageMargins left="0.75" right="0.28000000000000003" top="1" bottom="0.43" header="0.5" footer="0.26"/>
  <pageSetup scale="90" fitToHeight="7" orientation="landscape" r:id="rId1"/>
  <headerFooter alignWithMargins="0">
    <oddHeader>&amp;C&amp;"Arial,Bold"SCHEDULE A</oddHeader>
  </headerFooter>
  <rowBreaks count="1" manualBreakCount="1">
    <brk id="6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workbookViewId="0">
      <selection activeCell="A29" sqref="A29:B29"/>
    </sheetView>
  </sheetViews>
  <sheetFormatPr defaultColWidth="9.140625" defaultRowHeight="12.75" x14ac:dyDescent="0.2"/>
  <cols>
    <col min="1" max="1" width="73.42578125" style="322" customWidth="1"/>
    <col min="2" max="2" width="24.42578125" style="341" customWidth="1"/>
    <col min="3" max="16384" width="9.140625" style="322"/>
  </cols>
  <sheetData>
    <row r="1" spans="1:2" ht="15.75" x14ac:dyDescent="0.2">
      <c r="A1" s="320" t="s">
        <v>138</v>
      </c>
      <c r="B1" s="321"/>
    </row>
    <row r="2" spans="1:2" ht="15.75" x14ac:dyDescent="0.2">
      <c r="A2" s="323"/>
      <c r="B2" s="324"/>
    </row>
    <row r="3" spans="1:2" ht="16.5" thickBot="1" x14ac:dyDescent="0.25">
      <c r="A3" s="422" t="s">
        <v>139</v>
      </c>
      <c r="B3" s="423"/>
    </row>
    <row r="4" spans="1:2" x14ac:dyDescent="0.2">
      <c r="A4" s="325" t="s">
        <v>140</v>
      </c>
      <c r="B4" s="326" t="str">
        <f>'DFP-Commit'!C4</f>
        <v>X</v>
      </c>
    </row>
    <row r="5" spans="1:2" x14ac:dyDescent="0.2">
      <c r="A5" s="327" t="s">
        <v>141</v>
      </c>
      <c r="B5" s="328"/>
    </row>
    <row r="6" spans="1:2" x14ac:dyDescent="0.2">
      <c r="A6" s="327" t="s">
        <v>142</v>
      </c>
      <c r="B6" s="329"/>
    </row>
    <row r="7" spans="1:2" x14ac:dyDescent="0.2">
      <c r="A7" s="330" t="s">
        <v>143</v>
      </c>
      <c r="B7" s="329" t="str">
        <f>'DFP-Commit'!C8</f>
        <v>XXXXXXXX</v>
      </c>
    </row>
    <row r="8" spans="1:2" x14ac:dyDescent="0.2">
      <c r="A8" s="327" t="s">
        <v>144</v>
      </c>
      <c r="B8" s="328" t="str">
        <f>'DFP-Commit'!C5</f>
        <v>AE NAME</v>
      </c>
    </row>
    <row r="9" spans="1:2" x14ac:dyDescent="0.2">
      <c r="A9" s="327" t="s">
        <v>145</v>
      </c>
      <c r="B9" s="329"/>
    </row>
    <row r="10" spans="1:2" x14ac:dyDescent="0.2">
      <c r="A10" s="327" t="s">
        <v>146</v>
      </c>
      <c r="B10" s="329" t="str">
        <f>'DFP-Commit'!C9</f>
        <v>#DATE#</v>
      </c>
    </row>
    <row r="11" spans="1:2" x14ac:dyDescent="0.2">
      <c r="A11" s="327" t="s">
        <v>147</v>
      </c>
      <c r="B11" s="329"/>
    </row>
    <row r="12" spans="1:2" x14ac:dyDescent="0.2">
      <c r="A12" s="327" t="s">
        <v>148</v>
      </c>
      <c r="B12" s="329"/>
    </row>
    <row r="13" spans="1:2" x14ac:dyDescent="0.2">
      <c r="A13" s="327" t="s">
        <v>149</v>
      </c>
      <c r="B13" s="329" t="s">
        <v>150</v>
      </c>
    </row>
    <row r="14" spans="1:2" x14ac:dyDescent="0.2">
      <c r="A14" s="327" t="s">
        <v>151</v>
      </c>
      <c r="B14" s="329"/>
    </row>
    <row r="15" spans="1:2" ht="25.5" x14ac:dyDescent="0.2">
      <c r="A15" s="330" t="s">
        <v>152</v>
      </c>
      <c r="B15" s="329"/>
    </row>
    <row r="16" spans="1:2" ht="26.25" customHeight="1" x14ac:dyDescent="0.2">
      <c r="A16" s="424" t="s">
        <v>153</v>
      </c>
      <c r="B16" s="424"/>
    </row>
    <row r="17" spans="1:2" ht="18.75" customHeight="1" x14ac:dyDescent="0.2">
      <c r="A17" s="327" t="s">
        <v>154</v>
      </c>
      <c r="B17" s="347">
        <f>'DFP-Cash'!G16</f>
        <v>0</v>
      </c>
    </row>
    <row r="18" spans="1:2" ht="18.75" customHeight="1" x14ac:dyDescent="0.2">
      <c r="A18" s="426" t="s">
        <v>155</v>
      </c>
      <c r="B18" s="427"/>
    </row>
    <row r="19" spans="1:2" ht="51" customHeight="1" x14ac:dyDescent="0.2">
      <c r="A19" s="424" t="s">
        <v>156</v>
      </c>
      <c r="B19" s="424"/>
    </row>
    <row r="20" spans="1:2" ht="52.5" customHeight="1" x14ac:dyDescent="0.2">
      <c r="A20" s="424" t="s">
        <v>157</v>
      </c>
      <c r="B20" s="424"/>
    </row>
    <row r="21" spans="1:2" ht="32.25" customHeight="1" x14ac:dyDescent="0.2">
      <c r="A21" s="424" t="s">
        <v>158</v>
      </c>
      <c r="B21" s="425"/>
    </row>
    <row r="22" spans="1:2" ht="50.25" customHeight="1" x14ac:dyDescent="0.2">
      <c r="A22" s="424" t="s">
        <v>159</v>
      </c>
      <c r="B22" s="424"/>
    </row>
    <row r="23" spans="1:2" x14ac:dyDescent="0.2">
      <c r="A23" s="333"/>
      <c r="B23" s="334"/>
    </row>
    <row r="24" spans="1:2" x14ac:dyDescent="0.2">
      <c r="A24" s="418" t="s">
        <v>160</v>
      </c>
      <c r="B24" s="419"/>
    </row>
    <row r="25" spans="1:2" x14ac:dyDescent="0.2">
      <c r="A25" s="374" t="s">
        <v>161</v>
      </c>
      <c r="B25" s="335"/>
    </row>
    <row r="26" spans="1:2" x14ac:dyDescent="0.2">
      <c r="A26" s="374" t="s">
        <v>162</v>
      </c>
      <c r="B26" s="335"/>
    </row>
    <row r="27" spans="1:2" x14ac:dyDescent="0.2">
      <c r="A27" s="374" t="s">
        <v>163</v>
      </c>
      <c r="B27" s="335"/>
    </row>
    <row r="28" spans="1:2" x14ac:dyDescent="0.2">
      <c r="A28" s="336"/>
      <c r="B28" s="337"/>
    </row>
    <row r="29" spans="1:2" x14ac:dyDescent="0.2">
      <c r="A29" s="420" t="s">
        <v>164</v>
      </c>
      <c r="B29" s="421"/>
    </row>
    <row r="30" spans="1:2" x14ac:dyDescent="0.2">
      <c r="A30" s="374" t="s">
        <v>161</v>
      </c>
      <c r="B30" s="335"/>
    </row>
    <row r="31" spans="1:2" x14ac:dyDescent="0.2">
      <c r="A31" s="374" t="s">
        <v>162</v>
      </c>
      <c r="B31" s="335"/>
    </row>
    <row r="32" spans="1:2" x14ac:dyDescent="0.2">
      <c r="A32" s="374" t="s">
        <v>163</v>
      </c>
      <c r="B32" s="335"/>
    </row>
    <row r="33" spans="1:2" x14ac:dyDescent="0.2">
      <c r="A33" s="336"/>
      <c r="B33" s="337"/>
    </row>
    <row r="34" spans="1:2" x14ac:dyDescent="0.2">
      <c r="A34" s="333"/>
      <c r="B34" s="334"/>
    </row>
    <row r="35" spans="1:2" x14ac:dyDescent="0.2">
      <c r="A35" s="418" t="s">
        <v>165</v>
      </c>
      <c r="B35" s="419"/>
    </row>
    <row r="36" spans="1:2" x14ac:dyDescent="0.2">
      <c r="A36" s="374" t="s">
        <v>161</v>
      </c>
      <c r="B36" s="335"/>
    </row>
    <row r="37" spans="1:2" x14ac:dyDescent="0.2">
      <c r="A37" s="374" t="s">
        <v>162</v>
      </c>
      <c r="B37" s="335"/>
    </row>
    <row r="38" spans="1:2" x14ac:dyDescent="0.2">
      <c r="A38" s="374" t="s">
        <v>163</v>
      </c>
      <c r="B38" s="335"/>
    </row>
    <row r="39" spans="1:2" x14ac:dyDescent="0.2">
      <c r="A39" s="338"/>
      <c r="B39" s="337"/>
    </row>
    <row r="40" spans="1:2" x14ac:dyDescent="0.2">
      <c r="A40" s="339"/>
      <c r="B40" s="340"/>
    </row>
  </sheetData>
  <mergeCells count="10">
    <mergeCell ref="A24:B24"/>
    <mergeCell ref="A29:B29"/>
    <mergeCell ref="A35:B35"/>
    <mergeCell ref="A3:B3"/>
    <mergeCell ref="A16:B16"/>
    <mergeCell ref="A19:B19"/>
    <mergeCell ref="A20:B20"/>
    <mergeCell ref="A21:B21"/>
    <mergeCell ref="A22:B22"/>
    <mergeCell ref="A18:B18"/>
  </mergeCells>
  <pageMargins left="0.7" right="0.7" top="0.75" bottom="0.75" header="0.3" footer="0.3"/>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39"/>
  <sheetViews>
    <sheetView workbookViewId="0">
      <selection activeCell="A28" sqref="A28:B28"/>
    </sheetView>
  </sheetViews>
  <sheetFormatPr defaultColWidth="8.85546875" defaultRowHeight="12.75" x14ac:dyDescent="0.2"/>
  <cols>
    <col min="1" max="1" width="73.42578125" style="322" customWidth="1"/>
    <col min="2" max="2" width="24.42578125" style="341" customWidth="1"/>
    <col min="3" max="16384" width="8.85546875" style="322"/>
  </cols>
  <sheetData>
    <row r="1" spans="1:2" ht="15.75" x14ac:dyDescent="0.2">
      <c r="A1" s="320" t="s">
        <v>138</v>
      </c>
      <c r="B1" s="321"/>
    </row>
    <row r="2" spans="1:2" ht="15.75" x14ac:dyDescent="0.2">
      <c r="A2" s="323"/>
      <c r="B2" s="324"/>
    </row>
    <row r="3" spans="1:2" ht="16.5" thickBot="1" x14ac:dyDescent="0.25">
      <c r="A3" s="422" t="s">
        <v>166</v>
      </c>
      <c r="B3" s="423"/>
    </row>
    <row r="4" spans="1:2" x14ac:dyDescent="0.2">
      <c r="A4" s="325" t="s">
        <v>140</v>
      </c>
      <c r="B4" s="326" t="str">
        <f>'DFP-Commit'!C4</f>
        <v>X</v>
      </c>
    </row>
    <row r="5" spans="1:2" x14ac:dyDescent="0.2">
      <c r="A5" s="327" t="s">
        <v>141</v>
      </c>
      <c r="B5" s="328"/>
    </row>
    <row r="6" spans="1:2" x14ac:dyDescent="0.2">
      <c r="A6" s="327" t="s">
        <v>167</v>
      </c>
      <c r="B6" s="329"/>
    </row>
    <row r="7" spans="1:2" x14ac:dyDescent="0.2">
      <c r="A7" s="330" t="s">
        <v>143</v>
      </c>
      <c r="B7" s="329" t="str">
        <f>'DFP-Commit'!C8</f>
        <v>XXXXXXXX</v>
      </c>
    </row>
    <row r="8" spans="1:2" x14ac:dyDescent="0.2">
      <c r="A8" s="327" t="s">
        <v>144</v>
      </c>
      <c r="B8" s="328" t="str">
        <f>'DFP-Commit'!C5</f>
        <v>AE NAME</v>
      </c>
    </row>
    <row r="9" spans="1:2" x14ac:dyDescent="0.2">
      <c r="A9" s="327" t="s">
        <v>145</v>
      </c>
      <c r="B9" s="329"/>
    </row>
    <row r="10" spans="1:2" x14ac:dyDescent="0.2">
      <c r="A10" s="327" t="s">
        <v>146</v>
      </c>
      <c r="B10" s="329" t="str">
        <f>'DFP-Commit'!C9</f>
        <v>#DATE#</v>
      </c>
    </row>
    <row r="11" spans="1:2" x14ac:dyDescent="0.2">
      <c r="A11" s="327" t="s">
        <v>147</v>
      </c>
      <c r="B11" s="329"/>
    </row>
    <row r="12" spans="1:2" x14ac:dyDescent="0.2">
      <c r="A12" s="327" t="s">
        <v>148</v>
      </c>
      <c r="B12" s="329"/>
    </row>
    <row r="13" spans="1:2" x14ac:dyDescent="0.2">
      <c r="A13" s="327" t="s">
        <v>149</v>
      </c>
      <c r="B13" s="329" t="s">
        <v>150</v>
      </c>
    </row>
    <row r="14" spans="1:2" x14ac:dyDescent="0.2">
      <c r="A14" s="327" t="s">
        <v>151</v>
      </c>
      <c r="B14" s="329"/>
    </row>
    <row r="15" spans="1:2" ht="25.5" x14ac:dyDescent="0.2">
      <c r="A15" s="330" t="s">
        <v>152</v>
      </c>
      <c r="B15" s="329"/>
    </row>
    <row r="16" spans="1:2" ht="54" customHeight="1" x14ac:dyDescent="0.2">
      <c r="A16" s="424" t="s">
        <v>168</v>
      </c>
      <c r="B16" s="424"/>
    </row>
    <row r="17" spans="1:2" ht="18.75" customHeight="1" x14ac:dyDescent="0.2">
      <c r="A17" s="327" t="s">
        <v>154</v>
      </c>
      <c r="B17" s="346">
        <f>'DFP-Cash'!G16</f>
        <v>0</v>
      </c>
    </row>
    <row r="18" spans="1:2" ht="18" customHeight="1" x14ac:dyDescent="0.2">
      <c r="A18" s="426" t="s">
        <v>155</v>
      </c>
      <c r="B18" s="427"/>
    </row>
    <row r="19" spans="1:2" ht="42" customHeight="1" x14ac:dyDescent="0.2">
      <c r="A19" s="424" t="s">
        <v>169</v>
      </c>
      <c r="B19" s="424"/>
    </row>
    <row r="20" spans="1:2" ht="58.5" customHeight="1" x14ac:dyDescent="0.2">
      <c r="A20" s="424" t="s">
        <v>170</v>
      </c>
      <c r="B20" s="424"/>
    </row>
    <row r="21" spans="1:2" ht="36" customHeight="1" x14ac:dyDescent="0.2">
      <c r="A21" s="424" t="s">
        <v>171</v>
      </c>
      <c r="B21" s="424"/>
    </row>
    <row r="22" spans="1:2" ht="12.75" customHeight="1" x14ac:dyDescent="0.2">
      <c r="A22" s="333"/>
      <c r="B22" s="334"/>
    </row>
    <row r="23" spans="1:2" ht="12.75" customHeight="1" x14ac:dyDescent="0.2">
      <c r="A23" s="418" t="s">
        <v>160</v>
      </c>
      <c r="B23" s="419"/>
    </row>
    <row r="24" spans="1:2" ht="12.75" customHeight="1" x14ac:dyDescent="0.2">
      <c r="A24" s="374" t="s">
        <v>161</v>
      </c>
      <c r="B24" s="335"/>
    </row>
    <row r="25" spans="1:2" ht="12.75" customHeight="1" x14ac:dyDescent="0.2">
      <c r="A25" s="374" t="s">
        <v>162</v>
      </c>
      <c r="B25" s="335"/>
    </row>
    <row r="26" spans="1:2" ht="12.75" customHeight="1" x14ac:dyDescent="0.2">
      <c r="A26" s="374" t="s">
        <v>163</v>
      </c>
      <c r="B26" s="335"/>
    </row>
    <row r="27" spans="1:2" ht="12.75" customHeight="1" x14ac:dyDescent="0.2">
      <c r="A27" s="336"/>
      <c r="B27" s="337"/>
    </row>
    <row r="28" spans="1:2" ht="12.75" customHeight="1" x14ac:dyDescent="0.2">
      <c r="A28" s="420" t="s">
        <v>164</v>
      </c>
      <c r="B28" s="421"/>
    </row>
    <row r="29" spans="1:2" ht="12.75" customHeight="1" x14ac:dyDescent="0.2">
      <c r="A29" s="374" t="s">
        <v>161</v>
      </c>
      <c r="B29" s="335"/>
    </row>
    <row r="30" spans="1:2" ht="12.75" customHeight="1" x14ac:dyDescent="0.2">
      <c r="A30" s="374" t="s">
        <v>162</v>
      </c>
      <c r="B30" s="335"/>
    </row>
    <row r="31" spans="1:2" ht="12.75" customHeight="1" x14ac:dyDescent="0.2">
      <c r="A31" s="374" t="s">
        <v>163</v>
      </c>
      <c r="B31" s="335"/>
    </row>
    <row r="32" spans="1:2" ht="12.75" customHeight="1" x14ac:dyDescent="0.2">
      <c r="A32" s="336"/>
      <c r="B32" s="337"/>
    </row>
    <row r="33" spans="1:2" ht="12.75" customHeight="1" x14ac:dyDescent="0.2">
      <c r="A33" s="333"/>
      <c r="B33" s="334"/>
    </row>
    <row r="34" spans="1:2" ht="12.75" customHeight="1" x14ac:dyDescent="0.2">
      <c r="A34" s="418" t="s">
        <v>165</v>
      </c>
      <c r="B34" s="419"/>
    </row>
    <row r="35" spans="1:2" ht="12.75" customHeight="1" x14ac:dyDescent="0.2">
      <c r="A35" s="374" t="s">
        <v>161</v>
      </c>
      <c r="B35" s="335"/>
    </row>
    <row r="36" spans="1:2" ht="12.75" customHeight="1" x14ac:dyDescent="0.2">
      <c r="A36" s="374" t="s">
        <v>162</v>
      </c>
      <c r="B36" s="335"/>
    </row>
    <row r="37" spans="1:2" ht="12.75" customHeight="1" x14ac:dyDescent="0.2">
      <c r="A37" s="374" t="s">
        <v>163</v>
      </c>
      <c r="B37" s="335"/>
    </row>
    <row r="38" spans="1:2" ht="12.75" customHeight="1" x14ac:dyDescent="0.2">
      <c r="A38" s="338"/>
      <c r="B38" s="337"/>
    </row>
    <row r="39" spans="1:2" x14ac:dyDescent="0.2">
      <c r="A39" s="339"/>
      <c r="B39" s="340"/>
    </row>
  </sheetData>
  <mergeCells count="9">
    <mergeCell ref="A21:B21"/>
    <mergeCell ref="A23:B23"/>
    <mergeCell ref="A34:B34"/>
    <mergeCell ref="A28:B28"/>
    <mergeCell ref="A3:B3"/>
    <mergeCell ref="A19:B19"/>
    <mergeCell ref="A20:B20"/>
    <mergeCell ref="A16:B16"/>
    <mergeCell ref="A18:B18"/>
  </mergeCells>
  <phoneticPr fontId="2" type="noConversion"/>
  <pageMargins left="0.44" right="0.41" top="0.51" bottom="0.43" header="0.28999999999999998" footer="0.26"/>
  <pageSetup scale="8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
    <tabColor indexed="22"/>
    <pageSetUpPr fitToPage="1"/>
  </sheetPr>
  <dimension ref="A1:IV145"/>
  <sheetViews>
    <sheetView zoomScale="70" workbookViewId="0">
      <pane xSplit="1" ySplit="12" topLeftCell="H54" activePane="bottomRight" state="frozen"/>
      <selection pane="topRight" activeCell="B1" sqref="B1"/>
      <selection pane="bottomLeft" activeCell="A16" sqref="A16"/>
      <selection pane="bottomRight" sqref="A1:T101"/>
    </sheetView>
  </sheetViews>
  <sheetFormatPr defaultColWidth="0" defaultRowHeight="12.75" outlineLevelRow="2" outlineLevelCol="1" x14ac:dyDescent="0.2"/>
  <cols>
    <col min="1" max="1" width="42.42578125" style="105" customWidth="1"/>
    <col min="2" max="2" width="16.42578125" style="105" customWidth="1"/>
    <col min="3" max="3" width="17" style="103" customWidth="1"/>
    <col min="4" max="4" width="17.42578125" style="105" customWidth="1" outlineLevel="1"/>
    <col min="5" max="5" width="17" style="105" customWidth="1" outlineLevel="1"/>
    <col min="6" max="6" width="16" style="105" customWidth="1"/>
    <col min="7" max="7" width="15.28515625" style="105" customWidth="1" outlineLevel="1"/>
    <col min="8" max="8" width="15" style="105" customWidth="1" outlineLevel="1"/>
    <col min="9" max="9" width="15.42578125" style="105" customWidth="1" outlineLevel="1"/>
    <col min="10" max="10" width="15.28515625" style="105" customWidth="1"/>
    <col min="11" max="11" width="14.42578125" style="105" customWidth="1"/>
    <col min="12" max="13" width="14" style="105" customWidth="1"/>
    <col min="14" max="14" width="14.85546875" style="105" customWidth="1"/>
    <col min="15" max="15" width="14.7109375" style="105" customWidth="1"/>
    <col min="16" max="16" width="13.28515625" style="105" customWidth="1"/>
    <col min="17" max="17" width="12.42578125" style="105" customWidth="1"/>
    <col min="18" max="18" width="16.42578125" style="105" customWidth="1"/>
    <col min="19" max="19" width="15.7109375" style="105" customWidth="1"/>
    <col min="20" max="20" width="20.140625" style="106" customWidth="1"/>
    <col min="21" max="16384" width="0" style="105" hidden="1"/>
  </cols>
  <sheetData>
    <row r="1" spans="1:21" ht="13.5" outlineLevel="1" thickBot="1" x14ac:dyDescent="0.25">
      <c r="A1" s="101" t="s">
        <v>172</v>
      </c>
      <c r="B1" s="102"/>
      <c r="D1" s="104"/>
      <c r="E1" s="104"/>
      <c r="F1" s="104"/>
      <c r="G1" s="104"/>
      <c r="H1" s="104"/>
      <c r="I1" s="104"/>
      <c r="J1" s="104"/>
    </row>
    <row r="2" spans="1:21" ht="13.5" outlineLevel="1" thickBot="1" x14ac:dyDescent="0.25">
      <c r="A2" s="107"/>
      <c r="B2" s="108"/>
      <c r="D2" s="104"/>
      <c r="E2" s="104"/>
      <c r="F2" s="104"/>
      <c r="G2" s="104"/>
      <c r="H2" s="104"/>
      <c r="I2" s="104"/>
      <c r="J2" s="104"/>
      <c r="N2" s="103"/>
      <c r="P2" s="109"/>
      <c r="Q2" s="109"/>
      <c r="R2" s="109"/>
      <c r="U2" s="109" t="s">
        <v>173</v>
      </c>
    </row>
    <row r="3" spans="1:21" ht="12.75" customHeight="1" outlineLevel="1" x14ac:dyDescent="0.2">
      <c r="A3" s="110" t="s">
        <v>1</v>
      </c>
      <c r="B3" s="111" t="s">
        <v>2</v>
      </c>
      <c r="D3" s="104"/>
      <c r="E3" s="104"/>
      <c r="F3" s="104"/>
      <c r="G3" s="112"/>
      <c r="H3" s="104"/>
      <c r="I3" s="113"/>
      <c r="J3" s="104"/>
      <c r="P3" s="109"/>
      <c r="U3" s="104" t="e">
        <f>+Q3-#REF!</f>
        <v>#REF!</v>
      </c>
    </row>
    <row r="4" spans="1:21" ht="12.75" customHeight="1" outlineLevel="1" x14ac:dyDescent="0.2">
      <c r="A4" s="114" t="s">
        <v>3</v>
      </c>
      <c r="B4" s="115" t="s">
        <v>174</v>
      </c>
      <c r="D4" s="104"/>
      <c r="E4" s="104"/>
      <c r="F4" s="104"/>
      <c r="G4" s="112"/>
      <c r="H4" s="104"/>
      <c r="I4" s="113"/>
      <c r="J4" s="104"/>
      <c r="P4" s="109"/>
      <c r="U4" s="104" t="e">
        <f>+Q4-#REF!</f>
        <v>#REF!</v>
      </c>
    </row>
    <row r="5" spans="1:21" ht="12.75" customHeight="1" outlineLevel="1" x14ac:dyDescent="0.2">
      <c r="A5" s="114" t="s">
        <v>105</v>
      </c>
      <c r="B5" s="116" t="s">
        <v>175</v>
      </c>
      <c r="D5" s="112"/>
      <c r="E5" s="112"/>
      <c r="F5" s="112"/>
      <c r="G5" s="112"/>
      <c r="H5" s="104"/>
      <c r="I5" s="113"/>
      <c r="J5" s="104"/>
      <c r="P5" s="109"/>
      <c r="U5" s="104" t="e">
        <f>+Q5-#REF!</f>
        <v>#REF!</v>
      </c>
    </row>
    <row r="6" spans="1:21" ht="12.75" customHeight="1" outlineLevel="1" x14ac:dyDescent="0.2">
      <c r="A6" s="114" t="s">
        <v>11</v>
      </c>
      <c r="B6" s="115" t="s">
        <v>12</v>
      </c>
      <c r="D6" s="117"/>
      <c r="E6" s="117"/>
      <c r="F6" s="117"/>
      <c r="G6" s="112"/>
      <c r="H6" s="104"/>
      <c r="I6" s="113"/>
      <c r="J6" s="104"/>
      <c r="Q6" s="109"/>
      <c r="R6" s="109"/>
      <c r="S6" s="109"/>
      <c r="U6" s="109"/>
    </row>
    <row r="7" spans="1:21" ht="13.5" customHeight="1" outlineLevel="1" thickBot="1" x14ac:dyDescent="0.25">
      <c r="A7" s="118"/>
      <c r="B7" s="119"/>
      <c r="D7" s="113"/>
      <c r="E7" s="113"/>
      <c r="F7" s="113"/>
      <c r="G7" s="112"/>
      <c r="H7" s="104"/>
      <c r="I7" s="113"/>
      <c r="J7" s="104"/>
      <c r="S7" s="120"/>
    </row>
    <row r="8" spans="1:21" s="109" customFormat="1" ht="13.5" customHeight="1" outlineLevel="1" thickBot="1" x14ac:dyDescent="0.25"/>
    <row r="9" spans="1:21" s="133" customFormat="1" ht="16.5" outlineLevel="1" thickBot="1" x14ac:dyDescent="0.3">
      <c r="A9" s="378" t="s">
        <v>80</v>
      </c>
      <c r="B9" s="135" t="s">
        <v>14</v>
      </c>
      <c r="C9" s="190" t="s">
        <v>176</v>
      </c>
      <c r="D9" s="430" t="s">
        <v>15</v>
      </c>
      <c r="E9" s="431"/>
      <c r="F9" s="432"/>
      <c r="G9" s="433" t="s">
        <v>16</v>
      </c>
      <c r="H9" s="434"/>
      <c r="I9" s="434"/>
      <c r="J9" s="435"/>
      <c r="K9" s="436" t="s">
        <v>177</v>
      </c>
      <c r="L9" s="380"/>
      <c r="M9" s="380"/>
      <c r="N9" s="380"/>
      <c r="O9" s="380"/>
      <c r="P9" s="380"/>
      <c r="Q9" s="380"/>
      <c r="R9" s="161" t="s">
        <v>18</v>
      </c>
      <c r="S9" s="178" t="s">
        <v>18</v>
      </c>
      <c r="T9" s="375" t="s">
        <v>19</v>
      </c>
    </row>
    <row r="10" spans="1:21" s="104" customFormat="1" ht="51.75" customHeight="1" x14ac:dyDescent="0.2">
      <c r="A10" s="378"/>
      <c r="B10" s="162" t="s">
        <v>178</v>
      </c>
      <c r="C10" s="191" t="s">
        <v>179</v>
      </c>
      <c r="D10" s="193" t="s">
        <v>180</v>
      </c>
      <c r="E10" s="163" t="s">
        <v>181</v>
      </c>
      <c r="F10" s="159" t="s">
        <v>182</v>
      </c>
      <c r="G10" s="441" t="s">
        <v>183</v>
      </c>
      <c r="H10" s="442"/>
      <c r="I10" s="443"/>
      <c r="J10" s="150" t="s">
        <v>184</v>
      </c>
      <c r="K10" s="164" t="s">
        <v>185</v>
      </c>
      <c r="L10" s="165" t="s">
        <v>186</v>
      </c>
      <c r="M10" s="165" t="s">
        <v>187</v>
      </c>
      <c r="N10" s="165" t="s">
        <v>188</v>
      </c>
      <c r="O10" s="165" t="s">
        <v>28</v>
      </c>
      <c r="P10" s="165" t="s">
        <v>189</v>
      </c>
      <c r="Q10" s="165" t="s">
        <v>190</v>
      </c>
      <c r="R10" s="437" t="s">
        <v>191</v>
      </c>
      <c r="S10" s="439" t="s">
        <v>192</v>
      </c>
      <c r="T10" s="428" t="s">
        <v>34</v>
      </c>
    </row>
    <row r="11" spans="1:21" s="104" customFormat="1" ht="37.5" customHeight="1" x14ac:dyDescent="0.2">
      <c r="A11" s="132" t="s">
        <v>35</v>
      </c>
      <c r="B11" s="134" t="s">
        <v>193</v>
      </c>
      <c r="C11" s="192" t="s">
        <v>194</v>
      </c>
      <c r="D11" s="194" t="s">
        <v>195</v>
      </c>
      <c r="E11" s="157" t="s">
        <v>196</v>
      </c>
      <c r="F11" s="160" t="s">
        <v>197</v>
      </c>
      <c r="G11" s="208" t="s">
        <v>198</v>
      </c>
      <c r="H11" s="372" t="s">
        <v>199</v>
      </c>
      <c r="I11" s="138" t="s">
        <v>200</v>
      </c>
      <c r="J11" s="151" t="s">
        <v>201</v>
      </c>
      <c r="K11" s="145" t="s">
        <v>202</v>
      </c>
      <c r="L11" s="373" t="s">
        <v>203</v>
      </c>
      <c r="M11" s="373" t="s">
        <v>204</v>
      </c>
      <c r="N11" s="373" t="s">
        <v>205</v>
      </c>
      <c r="O11" s="373" t="s">
        <v>28</v>
      </c>
      <c r="P11" s="373" t="s">
        <v>206</v>
      </c>
      <c r="Q11" s="373" t="s">
        <v>207</v>
      </c>
      <c r="R11" s="438"/>
      <c r="S11" s="440"/>
      <c r="T11" s="429"/>
    </row>
    <row r="12" spans="1:21" s="123" customFormat="1" x14ac:dyDescent="0.2">
      <c r="A12" s="122" t="s">
        <v>49</v>
      </c>
      <c r="B12" s="122" t="s">
        <v>50</v>
      </c>
      <c r="C12" s="139" t="s">
        <v>51</v>
      </c>
      <c r="D12" s="195" t="s">
        <v>52</v>
      </c>
      <c r="E12" s="139" t="s">
        <v>53</v>
      </c>
      <c r="F12" s="152" t="s">
        <v>54</v>
      </c>
      <c r="G12" s="195" t="s">
        <v>55</v>
      </c>
      <c r="H12" s="122" t="s">
        <v>56</v>
      </c>
      <c r="I12" s="139" t="s">
        <v>57</v>
      </c>
      <c r="J12" s="152" t="s">
        <v>58</v>
      </c>
      <c r="K12" s="146" t="s">
        <v>59</v>
      </c>
      <c r="L12" s="122" t="s">
        <v>208</v>
      </c>
      <c r="M12" s="122" t="s">
        <v>209</v>
      </c>
      <c r="N12" s="122" t="s">
        <v>210</v>
      </c>
      <c r="O12" s="122" t="s">
        <v>60</v>
      </c>
      <c r="P12" s="122" t="s">
        <v>211</v>
      </c>
      <c r="Q12" s="122" t="s">
        <v>62</v>
      </c>
      <c r="R12" s="171" t="s">
        <v>63</v>
      </c>
      <c r="S12" s="152" t="s">
        <v>212</v>
      </c>
      <c r="T12" s="172" t="s">
        <v>213</v>
      </c>
    </row>
    <row r="13" spans="1:21" s="125" customFormat="1" x14ac:dyDescent="0.2">
      <c r="A13" s="45" t="s">
        <v>65</v>
      </c>
      <c r="B13" s="45"/>
      <c r="C13" s="143"/>
      <c r="D13" s="196"/>
      <c r="E13" s="140"/>
      <c r="F13" s="153"/>
      <c r="G13" s="196"/>
      <c r="H13" s="124"/>
      <c r="I13" s="140"/>
      <c r="J13" s="153"/>
      <c r="K13" s="147"/>
      <c r="L13" s="124"/>
      <c r="M13" s="124"/>
      <c r="N13" s="124"/>
      <c r="O13" s="124"/>
      <c r="P13" s="124"/>
      <c r="Q13" s="124"/>
      <c r="R13" s="140"/>
      <c r="S13" s="153"/>
      <c r="T13" s="173"/>
    </row>
    <row r="14" spans="1:21" s="125" customFormat="1" outlineLevel="1" x14ac:dyDescent="0.2">
      <c r="A14" s="47" t="s">
        <v>214</v>
      </c>
      <c r="B14" s="158">
        <f t="shared" ref="B14:T14" si="0">SUM(B15:B17)</f>
        <v>25000000</v>
      </c>
      <c r="C14" s="179">
        <f t="shared" si="0"/>
        <v>3500000</v>
      </c>
      <c r="D14" s="197">
        <f t="shared" si="0"/>
        <v>1000000</v>
      </c>
      <c r="E14" s="179">
        <f t="shared" si="0"/>
        <v>3700000</v>
      </c>
      <c r="F14" s="154">
        <f t="shared" si="0"/>
        <v>4700000</v>
      </c>
      <c r="G14" s="197">
        <f t="shared" si="0"/>
        <v>0</v>
      </c>
      <c r="H14" s="158">
        <f t="shared" si="0"/>
        <v>6000000</v>
      </c>
      <c r="I14" s="179">
        <f t="shared" si="0"/>
        <v>0</v>
      </c>
      <c r="J14" s="154">
        <f t="shared" si="0"/>
        <v>6000000</v>
      </c>
      <c r="K14" s="158">
        <f t="shared" si="0"/>
        <v>0</v>
      </c>
      <c r="L14" s="158">
        <f t="shared" si="0"/>
        <v>6000000</v>
      </c>
      <c r="M14" s="158">
        <f t="shared" si="0"/>
        <v>0</v>
      </c>
      <c r="N14" s="158">
        <f t="shared" si="0"/>
        <v>0</v>
      </c>
      <c r="O14" s="158">
        <f t="shared" si="0"/>
        <v>0</v>
      </c>
      <c r="P14" s="158">
        <f t="shared" si="0"/>
        <v>600000</v>
      </c>
      <c r="Q14" s="158">
        <f t="shared" si="0"/>
        <v>0</v>
      </c>
      <c r="R14" s="158">
        <f t="shared" si="0"/>
        <v>45800000</v>
      </c>
      <c r="S14" s="158">
        <f t="shared" si="0"/>
        <v>45000000</v>
      </c>
      <c r="T14" s="158">
        <f t="shared" si="0"/>
        <v>-800000</v>
      </c>
    </row>
    <row r="15" spans="1:21" s="121" customFormat="1" outlineLevel="2" x14ac:dyDescent="0.2">
      <c r="A15" s="137" t="s">
        <v>215</v>
      </c>
      <c r="B15" s="174">
        <v>5000000</v>
      </c>
      <c r="C15" s="180"/>
      <c r="D15" s="198">
        <v>1000000</v>
      </c>
      <c r="E15" s="180"/>
      <c r="F15" s="183">
        <f>SUM(D15:E15)</f>
        <v>1000000</v>
      </c>
      <c r="G15" s="198"/>
      <c r="H15" s="174">
        <v>6000000</v>
      </c>
      <c r="I15" s="180"/>
      <c r="J15" s="183">
        <f>SUM(G15:I15)</f>
        <v>6000000</v>
      </c>
      <c r="K15" s="174"/>
      <c r="L15" s="174"/>
      <c r="M15" s="174"/>
      <c r="N15" s="174"/>
      <c r="O15" s="174"/>
      <c r="P15" s="174"/>
      <c r="Q15" s="174"/>
      <c r="R15" s="174">
        <f>B15+C15+F15+SUM(J15:Q15)</f>
        <v>12000000</v>
      </c>
      <c r="S15" s="174">
        <v>12000000</v>
      </c>
      <c r="T15" s="174">
        <f>S15-R15</f>
        <v>0</v>
      </c>
    </row>
    <row r="16" spans="1:21" s="121" customFormat="1" outlineLevel="2" x14ac:dyDescent="0.2">
      <c r="A16" s="137" t="s">
        <v>215</v>
      </c>
      <c r="B16" s="174"/>
      <c r="C16" s="180">
        <v>3500000</v>
      </c>
      <c r="D16" s="198"/>
      <c r="E16" s="180">
        <v>700000</v>
      </c>
      <c r="F16" s="183">
        <f>SUM(D16:E16)</f>
        <v>700000</v>
      </c>
      <c r="G16" s="198"/>
      <c r="H16" s="174"/>
      <c r="I16" s="180"/>
      <c r="J16" s="183">
        <f>SUM(G16:I16)</f>
        <v>0</v>
      </c>
      <c r="K16" s="174"/>
      <c r="L16" s="174">
        <v>6000000</v>
      </c>
      <c r="M16" s="174"/>
      <c r="N16" s="174"/>
      <c r="O16" s="174"/>
      <c r="P16" s="174"/>
      <c r="Q16" s="174"/>
      <c r="R16" s="174">
        <f>B16+C16+F16+SUM(J16:Q16)</f>
        <v>10200000</v>
      </c>
      <c r="S16" s="174">
        <v>10000000</v>
      </c>
      <c r="T16" s="174">
        <f>S16-R16</f>
        <v>-200000</v>
      </c>
    </row>
    <row r="17" spans="1:20" s="121" customFormat="1" outlineLevel="2" x14ac:dyDescent="0.2">
      <c r="A17" s="137" t="s">
        <v>215</v>
      </c>
      <c r="B17" s="174">
        <v>20000000</v>
      </c>
      <c r="C17" s="180"/>
      <c r="D17" s="198"/>
      <c r="E17" s="180">
        <v>3000000</v>
      </c>
      <c r="F17" s="183">
        <f>SUM(D17:E17)</f>
        <v>3000000</v>
      </c>
      <c r="G17" s="198"/>
      <c r="H17" s="174"/>
      <c r="I17" s="180"/>
      <c r="J17" s="183">
        <f>SUM(G17:I17)</f>
        <v>0</v>
      </c>
      <c r="K17" s="174"/>
      <c r="L17" s="174"/>
      <c r="M17" s="174"/>
      <c r="N17" s="174"/>
      <c r="O17" s="174"/>
      <c r="P17" s="174">
        <v>600000</v>
      </c>
      <c r="Q17" s="174"/>
      <c r="R17" s="174">
        <f>B17+C17+F17+SUM(J17:Q17)</f>
        <v>23600000</v>
      </c>
      <c r="S17" s="174">
        <v>23000000</v>
      </c>
      <c r="T17" s="174">
        <f>S17-R17</f>
        <v>-600000</v>
      </c>
    </row>
    <row r="18" spans="1:20" s="125" customFormat="1" outlineLevel="1" x14ac:dyDescent="0.2">
      <c r="A18" s="47" t="s">
        <v>68</v>
      </c>
      <c r="B18" s="175">
        <f t="shared" ref="B18:T18" si="1">SUM(B19:B21)</f>
        <v>18000000</v>
      </c>
      <c r="C18" s="181">
        <f t="shared" si="1"/>
        <v>2000000</v>
      </c>
      <c r="D18" s="199">
        <f t="shared" si="1"/>
        <v>1300000</v>
      </c>
      <c r="E18" s="181">
        <f t="shared" si="1"/>
        <v>5000000</v>
      </c>
      <c r="F18" s="184">
        <f t="shared" si="1"/>
        <v>6300000</v>
      </c>
      <c r="G18" s="199">
        <f t="shared" si="1"/>
        <v>0</v>
      </c>
      <c r="H18" s="175">
        <f t="shared" si="1"/>
        <v>0</v>
      </c>
      <c r="I18" s="181">
        <f t="shared" si="1"/>
        <v>2700000</v>
      </c>
      <c r="J18" s="184">
        <f t="shared" si="1"/>
        <v>2700000</v>
      </c>
      <c r="K18" s="175">
        <f t="shared" si="1"/>
        <v>5000000</v>
      </c>
      <c r="L18" s="175">
        <f t="shared" si="1"/>
        <v>0</v>
      </c>
      <c r="M18" s="175">
        <f t="shared" si="1"/>
        <v>600000</v>
      </c>
      <c r="N18" s="175">
        <f t="shared" si="1"/>
        <v>800000</v>
      </c>
      <c r="O18" s="175">
        <f t="shared" si="1"/>
        <v>0</v>
      </c>
      <c r="P18" s="175">
        <f t="shared" si="1"/>
        <v>0</v>
      </c>
      <c r="Q18" s="175">
        <f t="shared" si="1"/>
        <v>0</v>
      </c>
      <c r="R18" s="175">
        <f t="shared" si="1"/>
        <v>35400000</v>
      </c>
      <c r="S18" s="175">
        <f t="shared" si="1"/>
        <v>35500000</v>
      </c>
      <c r="T18" s="175">
        <f t="shared" si="1"/>
        <v>100000</v>
      </c>
    </row>
    <row r="19" spans="1:20" s="121" customFormat="1" outlineLevel="2" x14ac:dyDescent="0.2">
      <c r="A19" s="137" t="s">
        <v>215</v>
      </c>
      <c r="B19" s="174">
        <v>3000000</v>
      </c>
      <c r="C19" s="180"/>
      <c r="D19" s="198">
        <v>800000</v>
      </c>
      <c r="E19" s="180"/>
      <c r="F19" s="183">
        <f>SUM(D19:E19)</f>
        <v>800000</v>
      </c>
      <c r="G19" s="198"/>
      <c r="H19" s="174"/>
      <c r="I19" s="180">
        <v>700000</v>
      </c>
      <c r="J19" s="183">
        <f>SUM(G19:I19)</f>
        <v>700000</v>
      </c>
      <c r="K19" s="174"/>
      <c r="L19" s="174"/>
      <c r="M19" s="174">
        <v>600000</v>
      </c>
      <c r="N19" s="174"/>
      <c r="O19" s="174"/>
      <c r="P19" s="174"/>
      <c r="Q19" s="174"/>
      <c r="R19" s="174">
        <f>B19+C19+F19+SUM(J19:Q19)</f>
        <v>5100000</v>
      </c>
      <c r="S19" s="174">
        <v>5000000</v>
      </c>
      <c r="T19" s="174">
        <f>S19-R19</f>
        <v>-100000</v>
      </c>
    </row>
    <row r="20" spans="1:20" s="121" customFormat="1" outlineLevel="2" x14ac:dyDescent="0.2">
      <c r="A20" s="137" t="s">
        <v>215</v>
      </c>
      <c r="B20" s="174">
        <v>15000000</v>
      </c>
      <c r="C20" s="180">
        <v>2000000</v>
      </c>
      <c r="D20" s="198"/>
      <c r="E20" s="180">
        <v>5000000</v>
      </c>
      <c r="F20" s="183">
        <f>SUM(D20:E20)</f>
        <v>5000000</v>
      </c>
      <c r="G20" s="198"/>
      <c r="H20" s="174"/>
      <c r="I20" s="180">
        <v>2000000</v>
      </c>
      <c r="J20" s="183">
        <f>SUM(G20:I20)</f>
        <v>2000000</v>
      </c>
      <c r="K20" s="174"/>
      <c r="L20" s="174"/>
      <c r="M20" s="174"/>
      <c r="N20" s="174">
        <v>800000</v>
      </c>
      <c r="O20" s="174"/>
      <c r="P20" s="174"/>
      <c r="Q20" s="174"/>
      <c r="R20" s="174">
        <f>B20+C20+F20+SUM(J20:Q20)</f>
        <v>24800000</v>
      </c>
      <c r="S20" s="174">
        <v>25000000</v>
      </c>
      <c r="T20" s="174">
        <f>S20-R20</f>
        <v>200000</v>
      </c>
    </row>
    <row r="21" spans="1:20" s="121" customFormat="1" outlineLevel="2" x14ac:dyDescent="0.2">
      <c r="A21" s="137" t="s">
        <v>215</v>
      </c>
      <c r="B21" s="174"/>
      <c r="C21" s="180"/>
      <c r="D21" s="198">
        <v>500000</v>
      </c>
      <c r="E21" s="180"/>
      <c r="F21" s="183">
        <f>SUM(D21:E21)</f>
        <v>500000</v>
      </c>
      <c r="G21" s="198"/>
      <c r="H21" s="174"/>
      <c r="I21" s="180"/>
      <c r="J21" s="183">
        <f>SUM(G21:I21)</f>
        <v>0</v>
      </c>
      <c r="K21" s="174">
        <v>5000000</v>
      </c>
      <c r="L21" s="174"/>
      <c r="M21" s="174"/>
      <c r="N21" s="174"/>
      <c r="O21" s="174"/>
      <c r="P21" s="174"/>
      <c r="Q21" s="174"/>
      <c r="R21" s="174">
        <f>B21+C21+F21+SUM(J21:Q21)</f>
        <v>5500000</v>
      </c>
      <c r="S21" s="174">
        <v>5500000</v>
      </c>
      <c r="T21" s="174">
        <f>S21-R21</f>
        <v>0</v>
      </c>
    </row>
    <row r="22" spans="1:20" s="125" customFormat="1" outlineLevel="1" x14ac:dyDescent="0.2">
      <c r="A22" s="47" t="s">
        <v>69</v>
      </c>
      <c r="B22" s="175">
        <f t="shared" ref="B22:T22" si="2">SUM(B23:B25)</f>
        <v>8000000</v>
      </c>
      <c r="C22" s="181">
        <f t="shared" si="2"/>
        <v>6000000</v>
      </c>
      <c r="D22" s="199">
        <f t="shared" si="2"/>
        <v>11000000</v>
      </c>
      <c r="E22" s="181">
        <f t="shared" si="2"/>
        <v>0</v>
      </c>
      <c r="F22" s="184">
        <f t="shared" si="2"/>
        <v>11000000</v>
      </c>
      <c r="G22" s="199">
        <f t="shared" si="2"/>
        <v>2500000</v>
      </c>
      <c r="H22" s="175">
        <f t="shared" si="2"/>
        <v>0</v>
      </c>
      <c r="I22" s="181">
        <f t="shared" si="2"/>
        <v>0</v>
      </c>
      <c r="J22" s="184">
        <f t="shared" si="2"/>
        <v>2500000</v>
      </c>
      <c r="K22" s="175">
        <f t="shared" si="2"/>
        <v>300000</v>
      </c>
      <c r="L22" s="175">
        <f t="shared" si="2"/>
        <v>5500000</v>
      </c>
      <c r="M22" s="175">
        <f t="shared" si="2"/>
        <v>1000000</v>
      </c>
      <c r="N22" s="175">
        <f t="shared" si="2"/>
        <v>7000000</v>
      </c>
      <c r="O22" s="175">
        <f t="shared" si="2"/>
        <v>4000000</v>
      </c>
      <c r="P22" s="175">
        <f t="shared" si="2"/>
        <v>800000</v>
      </c>
      <c r="Q22" s="175">
        <f t="shared" si="2"/>
        <v>0</v>
      </c>
      <c r="R22" s="175">
        <f t="shared" si="2"/>
        <v>46100000</v>
      </c>
      <c r="S22" s="175">
        <f t="shared" si="2"/>
        <v>45500000</v>
      </c>
      <c r="T22" s="175">
        <f t="shared" si="2"/>
        <v>-600000</v>
      </c>
    </row>
    <row r="23" spans="1:20" s="121" customFormat="1" outlineLevel="2" x14ac:dyDescent="0.2">
      <c r="A23" s="137" t="s">
        <v>215</v>
      </c>
      <c r="B23" s="174"/>
      <c r="C23" s="180">
        <v>6000000</v>
      </c>
      <c r="D23" s="198"/>
      <c r="E23" s="180"/>
      <c r="F23" s="183">
        <f>SUM(D23:E23)</f>
        <v>0</v>
      </c>
      <c r="G23" s="198">
        <v>2500000</v>
      </c>
      <c r="H23" s="174"/>
      <c r="I23" s="180"/>
      <c r="J23" s="183">
        <f>SUM(G23:I23)</f>
        <v>2500000</v>
      </c>
      <c r="K23" s="174"/>
      <c r="L23" s="174"/>
      <c r="M23" s="174">
        <v>1000000</v>
      </c>
      <c r="N23" s="174"/>
      <c r="O23" s="174">
        <v>4000000</v>
      </c>
      <c r="P23" s="174"/>
      <c r="Q23" s="174"/>
      <c r="R23" s="174">
        <f>B23+C23+F23+SUM(J23:Q23)</f>
        <v>13500000</v>
      </c>
      <c r="S23" s="174">
        <v>13500000</v>
      </c>
      <c r="T23" s="174">
        <f>S23-R23</f>
        <v>0</v>
      </c>
    </row>
    <row r="24" spans="1:20" s="121" customFormat="1" outlineLevel="2" x14ac:dyDescent="0.2">
      <c r="A24" s="137" t="s">
        <v>215</v>
      </c>
      <c r="B24" s="174"/>
      <c r="C24" s="180"/>
      <c r="D24" s="198">
        <v>11000000</v>
      </c>
      <c r="E24" s="180"/>
      <c r="F24" s="183">
        <f>SUM(D24:E24)</f>
        <v>11000000</v>
      </c>
      <c r="G24" s="198"/>
      <c r="H24" s="174"/>
      <c r="I24" s="180"/>
      <c r="J24" s="183">
        <f>SUM(G24:I24)</f>
        <v>0</v>
      </c>
      <c r="K24" s="174"/>
      <c r="L24" s="174">
        <v>5500000</v>
      </c>
      <c r="M24" s="174"/>
      <c r="N24" s="174"/>
      <c r="O24" s="174"/>
      <c r="P24" s="174">
        <v>800000</v>
      </c>
      <c r="Q24" s="174"/>
      <c r="R24" s="174">
        <f>B24+C24+F24+SUM(J24:Q24)</f>
        <v>17300000</v>
      </c>
      <c r="S24" s="174">
        <v>17000000</v>
      </c>
      <c r="T24" s="174">
        <f>S24-R24</f>
        <v>-300000</v>
      </c>
    </row>
    <row r="25" spans="1:20" s="121" customFormat="1" outlineLevel="2" x14ac:dyDescent="0.2">
      <c r="A25" s="137" t="s">
        <v>215</v>
      </c>
      <c r="B25" s="174">
        <v>8000000</v>
      </c>
      <c r="C25" s="180"/>
      <c r="D25" s="198"/>
      <c r="E25" s="180"/>
      <c r="F25" s="183">
        <f>SUM(D25:E25)</f>
        <v>0</v>
      </c>
      <c r="G25" s="198"/>
      <c r="H25" s="174"/>
      <c r="I25" s="180"/>
      <c r="J25" s="183">
        <f>SUM(G25:I25)</f>
        <v>0</v>
      </c>
      <c r="K25" s="174">
        <v>300000</v>
      </c>
      <c r="L25" s="174"/>
      <c r="M25" s="174"/>
      <c r="N25" s="174">
        <v>7000000</v>
      </c>
      <c r="O25" s="174"/>
      <c r="P25" s="174"/>
      <c r="Q25" s="174"/>
      <c r="R25" s="174">
        <f>B25+C25+F25+SUM(J25:Q25)</f>
        <v>15300000</v>
      </c>
      <c r="S25" s="174">
        <v>15000000</v>
      </c>
      <c r="T25" s="174">
        <f>S25-R25</f>
        <v>-300000</v>
      </c>
    </row>
    <row r="26" spans="1:20" s="125" customFormat="1" outlineLevel="1" x14ac:dyDescent="0.2">
      <c r="A26" s="47" t="s">
        <v>70</v>
      </c>
      <c r="B26" s="175">
        <f t="shared" ref="B26:T26" si="3">SUM(B27:B29)</f>
        <v>0</v>
      </c>
      <c r="C26" s="181">
        <f t="shared" si="3"/>
        <v>1000000</v>
      </c>
      <c r="D26" s="199">
        <f t="shared" si="3"/>
        <v>2000000</v>
      </c>
      <c r="E26" s="181">
        <f t="shared" si="3"/>
        <v>800000</v>
      </c>
      <c r="F26" s="184">
        <f t="shared" si="3"/>
        <v>2800000</v>
      </c>
      <c r="G26" s="199">
        <f t="shared" si="3"/>
        <v>900000</v>
      </c>
      <c r="H26" s="175">
        <f t="shared" si="3"/>
        <v>0</v>
      </c>
      <c r="I26" s="181">
        <f t="shared" si="3"/>
        <v>0</v>
      </c>
      <c r="J26" s="184">
        <f t="shared" si="3"/>
        <v>900000</v>
      </c>
      <c r="K26" s="175">
        <f t="shared" si="3"/>
        <v>10000000</v>
      </c>
      <c r="L26" s="175">
        <f t="shared" si="3"/>
        <v>0</v>
      </c>
      <c r="M26" s="175">
        <f t="shared" si="3"/>
        <v>9000000</v>
      </c>
      <c r="N26" s="175">
        <f t="shared" si="3"/>
        <v>11000000</v>
      </c>
      <c r="O26" s="175">
        <f t="shared" si="3"/>
        <v>0</v>
      </c>
      <c r="P26" s="175">
        <f t="shared" si="3"/>
        <v>1000000</v>
      </c>
      <c r="Q26" s="175">
        <f t="shared" si="3"/>
        <v>0</v>
      </c>
      <c r="R26" s="175">
        <f t="shared" si="3"/>
        <v>35700000</v>
      </c>
      <c r="S26" s="175">
        <f t="shared" si="3"/>
        <v>33000000</v>
      </c>
      <c r="T26" s="175">
        <f t="shared" si="3"/>
        <v>-2700000</v>
      </c>
    </row>
    <row r="27" spans="1:20" s="121" customFormat="1" outlineLevel="2" x14ac:dyDescent="0.2">
      <c r="A27" s="137" t="s">
        <v>215</v>
      </c>
      <c r="B27" s="174"/>
      <c r="C27" s="180">
        <v>1000000</v>
      </c>
      <c r="D27" s="198">
        <v>2000000</v>
      </c>
      <c r="E27" s="180"/>
      <c r="F27" s="183">
        <f>SUM(D27:E27)</f>
        <v>2000000</v>
      </c>
      <c r="G27" s="198"/>
      <c r="H27" s="174"/>
      <c r="I27" s="180"/>
      <c r="J27" s="183">
        <f>SUM(G27:I27)</f>
        <v>0</v>
      </c>
      <c r="K27" s="174"/>
      <c r="L27" s="174"/>
      <c r="M27" s="174">
        <v>9000000</v>
      </c>
      <c r="N27" s="174"/>
      <c r="O27" s="174"/>
      <c r="P27" s="174"/>
      <c r="Q27" s="174"/>
      <c r="R27" s="174">
        <f>B27+C27+F27+SUM(J27:Q27)</f>
        <v>12000000</v>
      </c>
      <c r="S27" s="174">
        <v>12000000</v>
      </c>
      <c r="T27" s="174">
        <f>S27-R27</f>
        <v>0</v>
      </c>
    </row>
    <row r="28" spans="1:20" s="121" customFormat="1" outlineLevel="2" x14ac:dyDescent="0.2">
      <c r="A28" s="137" t="s">
        <v>215</v>
      </c>
      <c r="B28" s="174"/>
      <c r="C28" s="180"/>
      <c r="D28" s="198"/>
      <c r="E28" s="180">
        <v>800000</v>
      </c>
      <c r="F28" s="183">
        <f>SUM(D28:E28)</f>
        <v>800000</v>
      </c>
      <c r="G28" s="198"/>
      <c r="H28" s="174"/>
      <c r="I28" s="180"/>
      <c r="J28" s="183">
        <f>SUM(G28:I28)</f>
        <v>0</v>
      </c>
      <c r="K28" s="174">
        <v>10000000</v>
      </c>
      <c r="L28" s="174"/>
      <c r="M28" s="174"/>
      <c r="N28" s="174"/>
      <c r="O28" s="174"/>
      <c r="P28" s="174"/>
      <c r="Q28" s="174"/>
      <c r="R28" s="174">
        <f>B28+C28+F28+SUM(J28:Q28)</f>
        <v>10800000</v>
      </c>
      <c r="S28" s="174">
        <v>10500000</v>
      </c>
      <c r="T28" s="174">
        <f>S28-R28</f>
        <v>-300000</v>
      </c>
    </row>
    <row r="29" spans="1:20" s="121" customFormat="1" outlineLevel="2" x14ac:dyDescent="0.2">
      <c r="A29" s="137" t="s">
        <v>215</v>
      </c>
      <c r="B29" s="174"/>
      <c r="C29" s="180"/>
      <c r="D29" s="198"/>
      <c r="E29" s="180"/>
      <c r="F29" s="183">
        <f>SUM(D29:E29)</f>
        <v>0</v>
      </c>
      <c r="G29" s="198">
        <v>900000</v>
      </c>
      <c r="H29" s="174"/>
      <c r="I29" s="180"/>
      <c r="J29" s="183">
        <f>SUM(G29:I29)</f>
        <v>900000</v>
      </c>
      <c r="K29" s="174"/>
      <c r="L29" s="174"/>
      <c r="M29" s="174"/>
      <c r="N29" s="174">
        <v>11000000</v>
      </c>
      <c r="O29" s="174"/>
      <c r="P29" s="174">
        <v>1000000</v>
      </c>
      <c r="Q29" s="174"/>
      <c r="R29" s="174">
        <f>B29+C29+F29+SUM(J29:Q29)</f>
        <v>12900000</v>
      </c>
      <c r="S29" s="174">
        <v>10500000</v>
      </c>
      <c r="T29" s="174">
        <f>S29-R29</f>
        <v>-2400000</v>
      </c>
    </row>
    <row r="30" spans="1:20" s="121" customFormat="1" outlineLevel="1" x14ac:dyDescent="0.2">
      <c r="A30" s="137"/>
      <c r="B30" s="174"/>
      <c r="C30" s="180"/>
      <c r="D30" s="198"/>
      <c r="E30" s="180"/>
      <c r="F30" s="183"/>
      <c r="G30" s="198"/>
      <c r="H30" s="174"/>
      <c r="I30" s="180"/>
      <c r="J30" s="183"/>
      <c r="K30" s="174"/>
      <c r="L30" s="174"/>
      <c r="M30" s="174"/>
      <c r="N30" s="174"/>
      <c r="O30" s="174"/>
      <c r="P30" s="174"/>
      <c r="Q30" s="174"/>
      <c r="R30" s="174"/>
      <c r="S30" s="174"/>
      <c r="T30" s="174"/>
    </row>
    <row r="31" spans="1:20" s="189" customFormat="1" outlineLevel="1" x14ac:dyDescent="0.2">
      <c r="A31" s="185" t="s">
        <v>216</v>
      </c>
      <c r="D31" s="200"/>
      <c r="E31" s="187"/>
      <c r="F31" s="188"/>
      <c r="G31" s="200"/>
      <c r="H31" s="186"/>
      <c r="I31" s="187">
        <v>-800000</v>
      </c>
      <c r="J31" s="187">
        <f>SUM(G31:I31)</f>
        <v>-800000</v>
      </c>
      <c r="K31" s="186"/>
      <c r="L31" s="186">
        <v>-1800000</v>
      </c>
      <c r="M31" s="186"/>
      <c r="N31" s="186">
        <v>-400000</v>
      </c>
      <c r="O31" s="186"/>
      <c r="P31" s="186"/>
      <c r="Q31" s="186"/>
      <c r="R31" s="186">
        <f>B31+C31+F31+SUM(J31:Q31)</f>
        <v>-3000000</v>
      </c>
      <c r="S31" s="211"/>
      <c r="T31" s="211"/>
    </row>
    <row r="32" spans="1:20" s="121" customFormat="1" x14ac:dyDescent="0.2">
      <c r="A32" s="137"/>
      <c r="B32" s="174"/>
      <c r="C32" s="180"/>
      <c r="D32" s="198"/>
      <c r="E32" s="180"/>
      <c r="F32" s="183"/>
      <c r="G32" s="198"/>
      <c r="H32" s="174"/>
      <c r="I32" s="180"/>
      <c r="J32" s="183"/>
      <c r="K32" s="174"/>
      <c r="L32" s="174"/>
      <c r="M32" s="174"/>
      <c r="N32" s="174"/>
      <c r="O32" s="174"/>
      <c r="P32" s="174"/>
      <c r="Q32" s="174"/>
      <c r="R32" s="174"/>
      <c r="S32" s="174"/>
      <c r="T32" s="174"/>
    </row>
    <row r="33" spans="1:256" s="125" customFormat="1" x14ac:dyDescent="0.2">
      <c r="A33" s="11" t="s">
        <v>217</v>
      </c>
      <c r="B33" s="182">
        <f>+B26+B22+B18+B14+H31</f>
        <v>51000000</v>
      </c>
      <c r="C33" s="182">
        <f>+C26+C22+C18+C14+I31</f>
        <v>11700000</v>
      </c>
      <c r="D33" s="201">
        <f t="shared" ref="D33:BN33" si="4">+D26+D22+D18+D14+D31</f>
        <v>15300000</v>
      </c>
      <c r="E33" s="176">
        <f t="shared" si="4"/>
        <v>9500000</v>
      </c>
      <c r="F33" s="202">
        <f t="shared" si="4"/>
        <v>24800000</v>
      </c>
      <c r="G33" s="201">
        <f t="shared" si="4"/>
        <v>3400000</v>
      </c>
      <c r="H33" s="176">
        <f t="shared" si="4"/>
        <v>6000000</v>
      </c>
      <c r="I33" s="176">
        <f t="shared" si="4"/>
        <v>1900000</v>
      </c>
      <c r="J33" s="202">
        <f t="shared" si="4"/>
        <v>11300000</v>
      </c>
      <c r="K33" s="176">
        <f t="shared" si="4"/>
        <v>15300000</v>
      </c>
      <c r="L33" s="176">
        <f t="shared" si="4"/>
        <v>9700000</v>
      </c>
      <c r="M33" s="176">
        <f t="shared" si="4"/>
        <v>10600000</v>
      </c>
      <c r="N33" s="176">
        <f t="shared" si="4"/>
        <v>18400000</v>
      </c>
      <c r="O33" s="176">
        <f t="shared" si="4"/>
        <v>4000000</v>
      </c>
      <c r="P33" s="176">
        <f t="shared" si="4"/>
        <v>2400000</v>
      </c>
      <c r="Q33" s="176">
        <f t="shared" si="4"/>
        <v>0</v>
      </c>
      <c r="R33" s="176">
        <f t="shared" si="4"/>
        <v>160000000</v>
      </c>
      <c r="S33" s="176">
        <f t="shared" si="4"/>
        <v>159000000</v>
      </c>
      <c r="T33" s="176">
        <f t="shared" si="4"/>
        <v>-4000000</v>
      </c>
      <c r="U33" s="176">
        <f t="shared" si="4"/>
        <v>0</v>
      </c>
      <c r="V33" s="176">
        <f t="shared" si="4"/>
        <v>0</v>
      </c>
      <c r="W33" s="176">
        <f t="shared" si="4"/>
        <v>0</v>
      </c>
      <c r="X33" s="176">
        <f t="shared" si="4"/>
        <v>0</v>
      </c>
      <c r="Y33" s="176">
        <f t="shared" si="4"/>
        <v>0</v>
      </c>
      <c r="Z33" s="176">
        <f t="shared" si="4"/>
        <v>0</v>
      </c>
      <c r="AA33" s="176">
        <f t="shared" si="4"/>
        <v>0</v>
      </c>
      <c r="AB33" s="176">
        <f t="shared" si="4"/>
        <v>0</v>
      </c>
      <c r="AC33" s="176">
        <f t="shared" si="4"/>
        <v>0</v>
      </c>
      <c r="AD33" s="176">
        <f t="shared" si="4"/>
        <v>0</v>
      </c>
      <c r="AE33" s="176">
        <f t="shared" si="4"/>
        <v>0</v>
      </c>
      <c r="AF33" s="176">
        <f t="shared" si="4"/>
        <v>0</v>
      </c>
      <c r="AG33" s="176">
        <f t="shared" si="4"/>
        <v>0</v>
      </c>
      <c r="AH33" s="176">
        <f t="shared" si="4"/>
        <v>0</v>
      </c>
      <c r="AI33" s="176">
        <f t="shared" si="4"/>
        <v>0</v>
      </c>
      <c r="AJ33" s="176">
        <f t="shared" si="4"/>
        <v>0</v>
      </c>
      <c r="AK33" s="176">
        <f t="shared" si="4"/>
        <v>0</v>
      </c>
      <c r="AL33" s="176">
        <f t="shared" si="4"/>
        <v>0</v>
      </c>
      <c r="AM33" s="176">
        <f t="shared" si="4"/>
        <v>0</v>
      </c>
      <c r="AN33" s="176">
        <f t="shared" si="4"/>
        <v>0</v>
      </c>
      <c r="AO33" s="176">
        <f t="shared" si="4"/>
        <v>0</v>
      </c>
      <c r="AP33" s="176">
        <f t="shared" si="4"/>
        <v>0</v>
      </c>
      <c r="AQ33" s="176">
        <f t="shared" si="4"/>
        <v>0</v>
      </c>
      <c r="AR33" s="176">
        <f t="shared" si="4"/>
        <v>0</v>
      </c>
      <c r="AS33" s="176">
        <f t="shared" si="4"/>
        <v>0</v>
      </c>
      <c r="AT33" s="176">
        <f t="shared" si="4"/>
        <v>0</v>
      </c>
      <c r="AU33" s="176">
        <f t="shared" si="4"/>
        <v>0</v>
      </c>
      <c r="AV33" s="176">
        <f t="shared" si="4"/>
        <v>0</v>
      </c>
      <c r="AW33" s="176">
        <f t="shared" si="4"/>
        <v>0</v>
      </c>
      <c r="AX33" s="176">
        <f t="shared" si="4"/>
        <v>0</v>
      </c>
      <c r="AY33" s="176">
        <f t="shared" si="4"/>
        <v>0</v>
      </c>
      <c r="AZ33" s="176">
        <f t="shared" si="4"/>
        <v>0</v>
      </c>
      <c r="BA33" s="176">
        <f t="shared" si="4"/>
        <v>0</v>
      </c>
      <c r="BB33" s="176">
        <f t="shared" si="4"/>
        <v>0</v>
      </c>
      <c r="BC33" s="176">
        <f t="shared" si="4"/>
        <v>0</v>
      </c>
      <c r="BD33" s="176">
        <f t="shared" si="4"/>
        <v>0</v>
      </c>
      <c r="BE33" s="176">
        <f t="shared" si="4"/>
        <v>0</v>
      </c>
      <c r="BF33" s="176">
        <f t="shared" si="4"/>
        <v>0</v>
      </c>
      <c r="BG33" s="176">
        <f t="shared" si="4"/>
        <v>0</v>
      </c>
      <c r="BH33" s="176">
        <f t="shared" si="4"/>
        <v>0</v>
      </c>
      <c r="BI33" s="176">
        <f t="shared" si="4"/>
        <v>0</v>
      </c>
      <c r="BJ33" s="176">
        <f t="shared" si="4"/>
        <v>0</v>
      </c>
      <c r="BK33" s="176">
        <f t="shared" si="4"/>
        <v>0</v>
      </c>
      <c r="BL33" s="176">
        <f t="shared" si="4"/>
        <v>0</v>
      </c>
      <c r="BM33" s="176">
        <f t="shared" si="4"/>
        <v>0</v>
      </c>
      <c r="BN33" s="176">
        <f t="shared" si="4"/>
        <v>0</v>
      </c>
      <c r="BO33" s="176">
        <f t="shared" ref="BO33:DZ33" si="5">+BO26+BO22+BO18+BO14+BO31</f>
        <v>0</v>
      </c>
      <c r="BP33" s="176">
        <f t="shared" si="5"/>
        <v>0</v>
      </c>
      <c r="BQ33" s="176">
        <f t="shared" si="5"/>
        <v>0</v>
      </c>
      <c r="BR33" s="176">
        <f t="shared" si="5"/>
        <v>0</v>
      </c>
      <c r="BS33" s="176">
        <f t="shared" si="5"/>
        <v>0</v>
      </c>
      <c r="BT33" s="176">
        <f t="shared" si="5"/>
        <v>0</v>
      </c>
      <c r="BU33" s="176">
        <f t="shared" si="5"/>
        <v>0</v>
      </c>
      <c r="BV33" s="176">
        <f t="shared" si="5"/>
        <v>0</v>
      </c>
      <c r="BW33" s="176">
        <f t="shared" si="5"/>
        <v>0</v>
      </c>
      <c r="BX33" s="176">
        <f t="shared" si="5"/>
        <v>0</v>
      </c>
      <c r="BY33" s="176">
        <f t="shared" si="5"/>
        <v>0</v>
      </c>
      <c r="BZ33" s="176">
        <f t="shared" si="5"/>
        <v>0</v>
      </c>
      <c r="CA33" s="176">
        <f t="shared" si="5"/>
        <v>0</v>
      </c>
      <c r="CB33" s="176">
        <f t="shared" si="5"/>
        <v>0</v>
      </c>
      <c r="CC33" s="176">
        <f t="shared" si="5"/>
        <v>0</v>
      </c>
      <c r="CD33" s="176">
        <f t="shared" si="5"/>
        <v>0</v>
      </c>
      <c r="CE33" s="176">
        <f t="shared" si="5"/>
        <v>0</v>
      </c>
      <c r="CF33" s="176">
        <f t="shared" si="5"/>
        <v>0</v>
      </c>
      <c r="CG33" s="176">
        <f t="shared" si="5"/>
        <v>0</v>
      </c>
      <c r="CH33" s="176">
        <f t="shared" si="5"/>
        <v>0</v>
      </c>
      <c r="CI33" s="176">
        <f t="shared" si="5"/>
        <v>0</v>
      </c>
      <c r="CJ33" s="176">
        <f t="shared" si="5"/>
        <v>0</v>
      </c>
      <c r="CK33" s="176">
        <f t="shared" si="5"/>
        <v>0</v>
      </c>
      <c r="CL33" s="176">
        <f t="shared" si="5"/>
        <v>0</v>
      </c>
      <c r="CM33" s="176">
        <f t="shared" si="5"/>
        <v>0</v>
      </c>
      <c r="CN33" s="176">
        <f t="shared" si="5"/>
        <v>0</v>
      </c>
      <c r="CO33" s="176">
        <f t="shared" si="5"/>
        <v>0</v>
      </c>
      <c r="CP33" s="176">
        <f t="shared" si="5"/>
        <v>0</v>
      </c>
      <c r="CQ33" s="176">
        <f t="shared" si="5"/>
        <v>0</v>
      </c>
      <c r="CR33" s="176">
        <f t="shared" si="5"/>
        <v>0</v>
      </c>
      <c r="CS33" s="176">
        <f t="shared" si="5"/>
        <v>0</v>
      </c>
      <c r="CT33" s="176">
        <f t="shared" si="5"/>
        <v>0</v>
      </c>
      <c r="CU33" s="176">
        <f t="shared" si="5"/>
        <v>0</v>
      </c>
      <c r="CV33" s="176">
        <f t="shared" si="5"/>
        <v>0</v>
      </c>
      <c r="CW33" s="176">
        <f t="shared" si="5"/>
        <v>0</v>
      </c>
      <c r="CX33" s="176">
        <f t="shared" si="5"/>
        <v>0</v>
      </c>
      <c r="CY33" s="176">
        <f t="shared" si="5"/>
        <v>0</v>
      </c>
      <c r="CZ33" s="176">
        <f t="shared" si="5"/>
        <v>0</v>
      </c>
      <c r="DA33" s="176">
        <f t="shared" si="5"/>
        <v>0</v>
      </c>
      <c r="DB33" s="176">
        <f t="shared" si="5"/>
        <v>0</v>
      </c>
      <c r="DC33" s="176">
        <f t="shared" si="5"/>
        <v>0</v>
      </c>
      <c r="DD33" s="176">
        <f t="shared" si="5"/>
        <v>0</v>
      </c>
      <c r="DE33" s="176">
        <f t="shared" si="5"/>
        <v>0</v>
      </c>
      <c r="DF33" s="176">
        <f t="shared" si="5"/>
        <v>0</v>
      </c>
      <c r="DG33" s="176">
        <f t="shared" si="5"/>
        <v>0</v>
      </c>
      <c r="DH33" s="176">
        <f t="shared" si="5"/>
        <v>0</v>
      </c>
      <c r="DI33" s="176">
        <f t="shared" si="5"/>
        <v>0</v>
      </c>
      <c r="DJ33" s="176">
        <f t="shared" si="5"/>
        <v>0</v>
      </c>
      <c r="DK33" s="176">
        <f t="shared" si="5"/>
        <v>0</v>
      </c>
      <c r="DL33" s="176">
        <f t="shared" si="5"/>
        <v>0</v>
      </c>
      <c r="DM33" s="176">
        <f t="shared" si="5"/>
        <v>0</v>
      </c>
      <c r="DN33" s="176">
        <f t="shared" si="5"/>
        <v>0</v>
      </c>
      <c r="DO33" s="176">
        <f t="shared" si="5"/>
        <v>0</v>
      </c>
      <c r="DP33" s="176">
        <f t="shared" si="5"/>
        <v>0</v>
      </c>
      <c r="DQ33" s="176">
        <f t="shared" si="5"/>
        <v>0</v>
      </c>
      <c r="DR33" s="176">
        <f t="shared" si="5"/>
        <v>0</v>
      </c>
      <c r="DS33" s="176">
        <f t="shared" si="5"/>
        <v>0</v>
      </c>
      <c r="DT33" s="176">
        <f t="shared" si="5"/>
        <v>0</v>
      </c>
      <c r="DU33" s="176">
        <f t="shared" si="5"/>
        <v>0</v>
      </c>
      <c r="DV33" s="176">
        <f t="shared" si="5"/>
        <v>0</v>
      </c>
      <c r="DW33" s="176">
        <f t="shared" si="5"/>
        <v>0</v>
      </c>
      <c r="DX33" s="176">
        <f t="shared" si="5"/>
        <v>0</v>
      </c>
      <c r="DY33" s="176">
        <f t="shared" si="5"/>
        <v>0</v>
      </c>
      <c r="DZ33" s="176">
        <f t="shared" si="5"/>
        <v>0</v>
      </c>
      <c r="EA33" s="176">
        <f t="shared" ref="EA33:GL33" si="6">+EA26+EA22+EA18+EA14+EA31</f>
        <v>0</v>
      </c>
      <c r="EB33" s="176">
        <f t="shared" si="6"/>
        <v>0</v>
      </c>
      <c r="EC33" s="176">
        <f t="shared" si="6"/>
        <v>0</v>
      </c>
      <c r="ED33" s="176">
        <f t="shared" si="6"/>
        <v>0</v>
      </c>
      <c r="EE33" s="176">
        <f t="shared" si="6"/>
        <v>0</v>
      </c>
      <c r="EF33" s="176">
        <f t="shared" si="6"/>
        <v>0</v>
      </c>
      <c r="EG33" s="176">
        <f t="shared" si="6"/>
        <v>0</v>
      </c>
      <c r="EH33" s="176">
        <f t="shared" si="6"/>
        <v>0</v>
      </c>
      <c r="EI33" s="176">
        <f t="shared" si="6"/>
        <v>0</v>
      </c>
      <c r="EJ33" s="176">
        <f t="shared" si="6"/>
        <v>0</v>
      </c>
      <c r="EK33" s="176">
        <f t="shared" si="6"/>
        <v>0</v>
      </c>
      <c r="EL33" s="176">
        <f t="shared" si="6"/>
        <v>0</v>
      </c>
      <c r="EM33" s="176">
        <f t="shared" si="6"/>
        <v>0</v>
      </c>
      <c r="EN33" s="176">
        <f t="shared" si="6"/>
        <v>0</v>
      </c>
      <c r="EO33" s="176">
        <f t="shared" si="6"/>
        <v>0</v>
      </c>
      <c r="EP33" s="176">
        <f t="shared" si="6"/>
        <v>0</v>
      </c>
      <c r="EQ33" s="176">
        <f t="shared" si="6"/>
        <v>0</v>
      </c>
      <c r="ER33" s="176">
        <f t="shared" si="6"/>
        <v>0</v>
      </c>
      <c r="ES33" s="176">
        <f t="shared" si="6"/>
        <v>0</v>
      </c>
      <c r="ET33" s="176">
        <f t="shared" si="6"/>
        <v>0</v>
      </c>
      <c r="EU33" s="176">
        <f t="shared" si="6"/>
        <v>0</v>
      </c>
      <c r="EV33" s="176">
        <f t="shared" si="6"/>
        <v>0</v>
      </c>
      <c r="EW33" s="176">
        <f t="shared" si="6"/>
        <v>0</v>
      </c>
      <c r="EX33" s="176">
        <f t="shared" si="6"/>
        <v>0</v>
      </c>
      <c r="EY33" s="176">
        <f t="shared" si="6"/>
        <v>0</v>
      </c>
      <c r="EZ33" s="176">
        <f t="shared" si="6"/>
        <v>0</v>
      </c>
      <c r="FA33" s="176">
        <f t="shared" si="6"/>
        <v>0</v>
      </c>
      <c r="FB33" s="176">
        <f t="shared" si="6"/>
        <v>0</v>
      </c>
      <c r="FC33" s="176">
        <f t="shared" si="6"/>
        <v>0</v>
      </c>
      <c r="FD33" s="176">
        <f t="shared" si="6"/>
        <v>0</v>
      </c>
      <c r="FE33" s="176">
        <f t="shared" si="6"/>
        <v>0</v>
      </c>
      <c r="FF33" s="176">
        <f t="shared" si="6"/>
        <v>0</v>
      </c>
      <c r="FG33" s="176">
        <f t="shared" si="6"/>
        <v>0</v>
      </c>
      <c r="FH33" s="176">
        <f t="shared" si="6"/>
        <v>0</v>
      </c>
      <c r="FI33" s="176">
        <f t="shared" si="6"/>
        <v>0</v>
      </c>
      <c r="FJ33" s="176">
        <f t="shared" si="6"/>
        <v>0</v>
      </c>
      <c r="FK33" s="176">
        <f t="shared" si="6"/>
        <v>0</v>
      </c>
      <c r="FL33" s="176">
        <f t="shared" si="6"/>
        <v>0</v>
      </c>
      <c r="FM33" s="176">
        <f t="shared" si="6"/>
        <v>0</v>
      </c>
      <c r="FN33" s="176">
        <f t="shared" si="6"/>
        <v>0</v>
      </c>
      <c r="FO33" s="176">
        <f t="shared" si="6"/>
        <v>0</v>
      </c>
      <c r="FP33" s="176">
        <f t="shared" si="6"/>
        <v>0</v>
      </c>
      <c r="FQ33" s="176">
        <f t="shared" si="6"/>
        <v>0</v>
      </c>
      <c r="FR33" s="176">
        <f t="shared" si="6"/>
        <v>0</v>
      </c>
      <c r="FS33" s="176">
        <f t="shared" si="6"/>
        <v>0</v>
      </c>
      <c r="FT33" s="176">
        <f t="shared" si="6"/>
        <v>0</v>
      </c>
      <c r="FU33" s="176">
        <f t="shared" si="6"/>
        <v>0</v>
      </c>
      <c r="FV33" s="176">
        <f t="shared" si="6"/>
        <v>0</v>
      </c>
      <c r="FW33" s="176">
        <f t="shared" si="6"/>
        <v>0</v>
      </c>
      <c r="FX33" s="176">
        <f t="shared" si="6"/>
        <v>0</v>
      </c>
      <c r="FY33" s="176">
        <f t="shared" si="6"/>
        <v>0</v>
      </c>
      <c r="FZ33" s="176">
        <f t="shared" si="6"/>
        <v>0</v>
      </c>
      <c r="GA33" s="176">
        <f t="shared" si="6"/>
        <v>0</v>
      </c>
      <c r="GB33" s="176">
        <f t="shared" si="6"/>
        <v>0</v>
      </c>
      <c r="GC33" s="176">
        <f t="shared" si="6"/>
        <v>0</v>
      </c>
      <c r="GD33" s="176">
        <f t="shared" si="6"/>
        <v>0</v>
      </c>
      <c r="GE33" s="176">
        <f t="shared" si="6"/>
        <v>0</v>
      </c>
      <c r="GF33" s="176">
        <f t="shared" si="6"/>
        <v>0</v>
      </c>
      <c r="GG33" s="176">
        <f t="shared" si="6"/>
        <v>0</v>
      </c>
      <c r="GH33" s="176">
        <f t="shared" si="6"/>
        <v>0</v>
      </c>
      <c r="GI33" s="176">
        <f t="shared" si="6"/>
        <v>0</v>
      </c>
      <c r="GJ33" s="176">
        <f t="shared" si="6"/>
        <v>0</v>
      </c>
      <c r="GK33" s="176">
        <f t="shared" si="6"/>
        <v>0</v>
      </c>
      <c r="GL33" s="176">
        <f t="shared" si="6"/>
        <v>0</v>
      </c>
      <c r="GM33" s="176">
        <f t="shared" ref="GM33:IV33" si="7">+GM26+GM22+GM18+GM14+GM31</f>
        <v>0</v>
      </c>
      <c r="GN33" s="176">
        <f t="shared" si="7"/>
        <v>0</v>
      </c>
      <c r="GO33" s="176">
        <f t="shared" si="7"/>
        <v>0</v>
      </c>
      <c r="GP33" s="176">
        <f t="shared" si="7"/>
        <v>0</v>
      </c>
      <c r="GQ33" s="176">
        <f t="shared" si="7"/>
        <v>0</v>
      </c>
      <c r="GR33" s="176">
        <f t="shared" si="7"/>
        <v>0</v>
      </c>
      <c r="GS33" s="176">
        <f t="shared" si="7"/>
        <v>0</v>
      </c>
      <c r="GT33" s="176">
        <f t="shared" si="7"/>
        <v>0</v>
      </c>
      <c r="GU33" s="176">
        <f t="shared" si="7"/>
        <v>0</v>
      </c>
      <c r="GV33" s="176">
        <f t="shared" si="7"/>
        <v>0</v>
      </c>
      <c r="GW33" s="176">
        <f t="shared" si="7"/>
        <v>0</v>
      </c>
      <c r="GX33" s="176">
        <f t="shared" si="7"/>
        <v>0</v>
      </c>
      <c r="GY33" s="176">
        <f t="shared" si="7"/>
        <v>0</v>
      </c>
      <c r="GZ33" s="176">
        <f t="shared" si="7"/>
        <v>0</v>
      </c>
      <c r="HA33" s="176">
        <f t="shared" si="7"/>
        <v>0</v>
      </c>
      <c r="HB33" s="176">
        <f t="shared" si="7"/>
        <v>0</v>
      </c>
      <c r="HC33" s="176">
        <f t="shared" si="7"/>
        <v>0</v>
      </c>
      <c r="HD33" s="176">
        <f t="shared" si="7"/>
        <v>0</v>
      </c>
      <c r="HE33" s="176">
        <f t="shared" si="7"/>
        <v>0</v>
      </c>
      <c r="HF33" s="176">
        <f t="shared" si="7"/>
        <v>0</v>
      </c>
      <c r="HG33" s="176">
        <f t="shared" si="7"/>
        <v>0</v>
      </c>
      <c r="HH33" s="176">
        <f t="shared" si="7"/>
        <v>0</v>
      </c>
      <c r="HI33" s="176">
        <f t="shared" si="7"/>
        <v>0</v>
      </c>
      <c r="HJ33" s="176">
        <f t="shared" si="7"/>
        <v>0</v>
      </c>
      <c r="HK33" s="176">
        <f t="shared" si="7"/>
        <v>0</v>
      </c>
      <c r="HL33" s="176">
        <f t="shared" si="7"/>
        <v>0</v>
      </c>
      <c r="HM33" s="176">
        <f t="shared" si="7"/>
        <v>0</v>
      </c>
      <c r="HN33" s="176">
        <f t="shared" si="7"/>
        <v>0</v>
      </c>
      <c r="HO33" s="176">
        <f t="shared" si="7"/>
        <v>0</v>
      </c>
      <c r="HP33" s="176">
        <f t="shared" si="7"/>
        <v>0</v>
      </c>
      <c r="HQ33" s="176">
        <f t="shared" si="7"/>
        <v>0</v>
      </c>
      <c r="HR33" s="176">
        <f t="shared" si="7"/>
        <v>0</v>
      </c>
      <c r="HS33" s="176">
        <f t="shared" si="7"/>
        <v>0</v>
      </c>
      <c r="HT33" s="176">
        <f t="shared" si="7"/>
        <v>0</v>
      </c>
      <c r="HU33" s="176">
        <f t="shared" si="7"/>
        <v>0</v>
      </c>
      <c r="HV33" s="176">
        <f t="shared" si="7"/>
        <v>0</v>
      </c>
      <c r="HW33" s="176">
        <f t="shared" si="7"/>
        <v>0</v>
      </c>
      <c r="HX33" s="176">
        <f t="shared" si="7"/>
        <v>0</v>
      </c>
      <c r="HY33" s="176">
        <f t="shared" si="7"/>
        <v>0</v>
      </c>
      <c r="HZ33" s="176">
        <f t="shared" si="7"/>
        <v>0</v>
      </c>
      <c r="IA33" s="176">
        <f t="shared" si="7"/>
        <v>0</v>
      </c>
      <c r="IB33" s="176">
        <f t="shared" si="7"/>
        <v>0</v>
      </c>
      <c r="IC33" s="176">
        <f t="shared" si="7"/>
        <v>0</v>
      </c>
      <c r="ID33" s="176">
        <f t="shared" si="7"/>
        <v>0</v>
      </c>
      <c r="IE33" s="176">
        <f t="shared" si="7"/>
        <v>0</v>
      </c>
      <c r="IF33" s="176">
        <f t="shared" si="7"/>
        <v>0</v>
      </c>
      <c r="IG33" s="176">
        <f t="shared" si="7"/>
        <v>0</v>
      </c>
      <c r="IH33" s="176">
        <f t="shared" si="7"/>
        <v>0</v>
      </c>
      <c r="II33" s="176">
        <f t="shared" si="7"/>
        <v>0</v>
      </c>
      <c r="IJ33" s="176">
        <f t="shared" si="7"/>
        <v>0</v>
      </c>
      <c r="IK33" s="176">
        <f t="shared" si="7"/>
        <v>0</v>
      </c>
      <c r="IL33" s="176">
        <f t="shared" si="7"/>
        <v>0</v>
      </c>
      <c r="IM33" s="176">
        <f t="shared" si="7"/>
        <v>0</v>
      </c>
      <c r="IN33" s="176">
        <f t="shared" si="7"/>
        <v>0</v>
      </c>
      <c r="IO33" s="176">
        <f t="shared" si="7"/>
        <v>0</v>
      </c>
      <c r="IP33" s="176">
        <f t="shared" si="7"/>
        <v>0</v>
      </c>
      <c r="IQ33" s="176">
        <f t="shared" si="7"/>
        <v>0</v>
      </c>
      <c r="IR33" s="176">
        <f t="shared" si="7"/>
        <v>0</v>
      </c>
      <c r="IS33" s="176">
        <f t="shared" si="7"/>
        <v>0</v>
      </c>
      <c r="IT33" s="176">
        <f t="shared" si="7"/>
        <v>0</v>
      </c>
      <c r="IU33" s="176">
        <f t="shared" si="7"/>
        <v>0</v>
      </c>
      <c r="IV33" s="176">
        <f t="shared" si="7"/>
        <v>0</v>
      </c>
    </row>
    <row r="34" spans="1:256" s="125" customFormat="1" x14ac:dyDescent="0.2">
      <c r="A34" s="48"/>
      <c r="B34" s="48"/>
      <c r="C34" s="141"/>
      <c r="D34" s="203"/>
      <c r="E34" s="141"/>
      <c r="F34" s="155">
        <f>SUM(D34+E34)</f>
        <v>0</v>
      </c>
      <c r="G34" s="209"/>
      <c r="I34" s="142"/>
      <c r="J34" s="156"/>
      <c r="K34" s="148"/>
      <c r="R34" s="142"/>
      <c r="S34" s="155"/>
      <c r="T34" s="177"/>
    </row>
    <row r="35" spans="1:256" s="125" customFormat="1" x14ac:dyDescent="0.2">
      <c r="A35" s="45" t="s">
        <v>71</v>
      </c>
      <c r="B35" s="45"/>
      <c r="C35" s="143"/>
      <c r="D35" s="196"/>
      <c r="E35" s="140"/>
      <c r="F35" s="153"/>
      <c r="G35" s="196"/>
      <c r="H35" s="124"/>
      <c r="I35" s="140"/>
      <c r="J35" s="153"/>
      <c r="K35" s="147"/>
      <c r="L35" s="124"/>
      <c r="M35" s="124"/>
      <c r="N35" s="124"/>
      <c r="O35" s="124"/>
      <c r="P35" s="124"/>
      <c r="Q35" s="124"/>
      <c r="R35" s="140"/>
      <c r="S35" s="153"/>
      <c r="T35" s="173"/>
    </row>
    <row r="36" spans="1:256" s="125" customFormat="1" outlineLevel="1" x14ac:dyDescent="0.2">
      <c r="A36" s="47" t="s">
        <v>214</v>
      </c>
      <c r="B36" s="158">
        <f t="shared" ref="B36:T36" si="8">SUM(B37:B39)</f>
        <v>7000000</v>
      </c>
      <c r="C36" s="179">
        <f t="shared" si="8"/>
        <v>3500000</v>
      </c>
      <c r="D36" s="197">
        <f t="shared" si="8"/>
        <v>1000000</v>
      </c>
      <c r="E36" s="179">
        <f t="shared" si="8"/>
        <v>3700000</v>
      </c>
      <c r="F36" s="154">
        <f t="shared" si="8"/>
        <v>4700000</v>
      </c>
      <c r="G36" s="197">
        <f t="shared" si="8"/>
        <v>0</v>
      </c>
      <c r="H36" s="158">
        <f t="shared" si="8"/>
        <v>6000000</v>
      </c>
      <c r="I36" s="179">
        <f t="shared" si="8"/>
        <v>0</v>
      </c>
      <c r="J36" s="154">
        <f t="shared" si="8"/>
        <v>6000000</v>
      </c>
      <c r="K36" s="158">
        <f t="shared" si="8"/>
        <v>0</v>
      </c>
      <c r="L36" s="158">
        <f t="shared" si="8"/>
        <v>6000000</v>
      </c>
      <c r="M36" s="158">
        <f t="shared" si="8"/>
        <v>0</v>
      </c>
      <c r="N36" s="158">
        <f t="shared" si="8"/>
        <v>0</v>
      </c>
      <c r="O36" s="158">
        <f t="shared" si="8"/>
        <v>0</v>
      </c>
      <c r="P36" s="158">
        <f t="shared" si="8"/>
        <v>600000</v>
      </c>
      <c r="Q36" s="158">
        <f t="shared" si="8"/>
        <v>0</v>
      </c>
      <c r="R36" s="158">
        <f t="shared" si="8"/>
        <v>27800000</v>
      </c>
      <c r="S36" s="158">
        <f t="shared" si="8"/>
        <v>26800000</v>
      </c>
      <c r="T36" s="158">
        <f t="shared" si="8"/>
        <v>-1000000</v>
      </c>
    </row>
    <row r="37" spans="1:256" s="121" customFormat="1" outlineLevel="2" x14ac:dyDescent="0.2">
      <c r="A37" s="137" t="s">
        <v>215</v>
      </c>
      <c r="B37" s="174">
        <v>5000000</v>
      </c>
      <c r="C37" s="180"/>
      <c r="D37" s="198">
        <v>1000000</v>
      </c>
      <c r="E37" s="180"/>
      <c r="F37" s="183">
        <f>SUM(D37:E37)</f>
        <v>1000000</v>
      </c>
      <c r="G37" s="198"/>
      <c r="H37" s="174">
        <v>6000000</v>
      </c>
      <c r="I37" s="180"/>
      <c r="J37" s="183">
        <f>SUM(G37:I37)</f>
        <v>6000000</v>
      </c>
      <c r="K37" s="174"/>
      <c r="L37" s="174"/>
      <c r="M37" s="174"/>
      <c r="N37" s="174"/>
      <c r="O37" s="174"/>
      <c r="P37" s="174"/>
      <c r="Q37" s="174"/>
      <c r="R37" s="174">
        <f>B37+C37+F37+SUM(J37:Q37)</f>
        <v>12000000</v>
      </c>
      <c r="S37" s="174">
        <v>12000000</v>
      </c>
      <c r="T37" s="174">
        <f>S37-R37</f>
        <v>0</v>
      </c>
    </row>
    <row r="38" spans="1:256" s="121" customFormat="1" outlineLevel="2" x14ac:dyDescent="0.2">
      <c r="A38" s="137" t="s">
        <v>215</v>
      </c>
      <c r="B38" s="174"/>
      <c r="C38" s="180">
        <v>3500000</v>
      </c>
      <c r="D38" s="198"/>
      <c r="E38" s="180">
        <v>700000</v>
      </c>
      <c r="F38" s="183">
        <f>SUM(D38:E38)</f>
        <v>700000</v>
      </c>
      <c r="G38" s="198"/>
      <c r="H38" s="174"/>
      <c r="I38" s="180"/>
      <c r="J38" s="183">
        <f>SUM(G38:I38)</f>
        <v>0</v>
      </c>
      <c r="K38" s="174"/>
      <c r="L38" s="174">
        <v>6000000</v>
      </c>
      <c r="M38" s="174"/>
      <c r="N38" s="174"/>
      <c r="O38" s="174"/>
      <c r="P38" s="174"/>
      <c r="Q38" s="174"/>
      <c r="R38" s="174">
        <f>B38+C38+F38+SUM(J38:Q38)</f>
        <v>10200000</v>
      </c>
      <c r="S38" s="174">
        <v>9800000</v>
      </c>
      <c r="T38" s="174">
        <f>S38-R38</f>
        <v>-400000</v>
      </c>
    </row>
    <row r="39" spans="1:256" s="121" customFormat="1" outlineLevel="2" x14ac:dyDescent="0.2">
      <c r="A39" s="137" t="s">
        <v>215</v>
      </c>
      <c r="B39" s="174">
        <v>2000000</v>
      </c>
      <c r="C39" s="180"/>
      <c r="D39" s="198"/>
      <c r="E39" s="180">
        <v>3000000</v>
      </c>
      <c r="F39" s="183">
        <f>SUM(D39:E39)</f>
        <v>3000000</v>
      </c>
      <c r="G39" s="198"/>
      <c r="H39" s="174"/>
      <c r="I39" s="180"/>
      <c r="J39" s="183">
        <f>SUM(G39:I39)</f>
        <v>0</v>
      </c>
      <c r="K39" s="174"/>
      <c r="L39" s="174"/>
      <c r="M39" s="174"/>
      <c r="N39" s="174"/>
      <c r="O39" s="174"/>
      <c r="P39" s="174">
        <v>600000</v>
      </c>
      <c r="Q39" s="174"/>
      <c r="R39" s="174">
        <f>B39+C39+F39+SUM(J39:Q39)</f>
        <v>5600000</v>
      </c>
      <c r="S39" s="174">
        <v>5000000</v>
      </c>
      <c r="T39" s="174">
        <f>S39-R39</f>
        <v>-600000</v>
      </c>
    </row>
    <row r="40" spans="1:256" s="125" customFormat="1" outlineLevel="1" x14ac:dyDescent="0.2">
      <c r="A40" s="47" t="s">
        <v>68</v>
      </c>
      <c r="B40" s="175">
        <f t="shared" ref="B40:T40" si="9">SUM(B41:B43)</f>
        <v>8000000</v>
      </c>
      <c r="C40" s="181">
        <f t="shared" si="9"/>
        <v>2000000</v>
      </c>
      <c r="D40" s="199">
        <f t="shared" si="9"/>
        <v>1300000</v>
      </c>
      <c r="E40" s="181">
        <f t="shared" si="9"/>
        <v>5000000</v>
      </c>
      <c r="F40" s="184">
        <f t="shared" si="9"/>
        <v>6300000</v>
      </c>
      <c r="G40" s="199">
        <f t="shared" si="9"/>
        <v>0</v>
      </c>
      <c r="H40" s="175">
        <f t="shared" si="9"/>
        <v>0</v>
      </c>
      <c r="I40" s="181">
        <f t="shared" si="9"/>
        <v>2700000</v>
      </c>
      <c r="J40" s="184">
        <f t="shared" si="9"/>
        <v>2700000</v>
      </c>
      <c r="K40" s="175">
        <f t="shared" si="9"/>
        <v>5000000</v>
      </c>
      <c r="L40" s="175">
        <f t="shared" si="9"/>
        <v>0</v>
      </c>
      <c r="M40" s="175">
        <f t="shared" si="9"/>
        <v>600000</v>
      </c>
      <c r="N40" s="175">
        <f t="shared" si="9"/>
        <v>800000</v>
      </c>
      <c r="O40" s="175">
        <f t="shared" si="9"/>
        <v>0</v>
      </c>
      <c r="P40" s="175">
        <f t="shared" si="9"/>
        <v>0</v>
      </c>
      <c r="Q40" s="175">
        <f t="shared" si="9"/>
        <v>200000</v>
      </c>
      <c r="R40" s="175">
        <f t="shared" si="9"/>
        <v>25600000</v>
      </c>
      <c r="S40" s="175">
        <f t="shared" si="9"/>
        <v>25900000</v>
      </c>
      <c r="T40" s="175">
        <f t="shared" si="9"/>
        <v>300000</v>
      </c>
    </row>
    <row r="41" spans="1:256" s="121" customFormat="1" outlineLevel="2" x14ac:dyDescent="0.2">
      <c r="A41" s="137" t="s">
        <v>215</v>
      </c>
      <c r="B41" s="174">
        <v>3000000</v>
      </c>
      <c r="C41" s="180"/>
      <c r="D41" s="198">
        <v>800000</v>
      </c>
      <c r="E41" s="180"/>
      <c r="F41" s="183">
        <f>SUM(D41:E41)</f>
        <v>800000</v>
      </c>
      <c r="G41" s="198"/>
      <c r="H41" s="174"/>
      <c r="I41" s="180">
        <v>700000</v>
      </c>
      <c r="J41" s="183">
        <f>SUM(G41:I41)</f>
        <v>700000</v>
      </c>
      <c r="K41" s="174"/>
      <c r="L41" s="174"/>
      <c r="M41" s="174">
        <v>600000</v>
      </c>
      <c r="N41" s="174"/>
      <c r="O41" s="174"/>
      <c r="P41" s="174"/>
      <c r="Q41" s="174"/>
      <c r="R41" s="174">
        <f>B41+C41+F41+SUM(J41:Q41)</f>
        <v>5100000</v>
      </c>
      <c r="S41" s="174">
        <v>5100000</v>
      </c>
      <c r="T41" s="174">
        <f>S41-R41</f>
        <v>0</v>
      </c>
    </row>
    <row r="42" spans="1:256" s="121" customFormat="1" outlineLevel="2" x14ac:dyDescent="0.2">
      <c r="A42" s="137" t="s">
        <v>215</v>
      </c>
      <c r="B42" s="174">
        <v>5000000</v>
      </c>
      <c r="C42" s="180">
        <v>2000000</v>
      </c>
      <c r="D42" s="198"/>
      <c r="E42" s="180">
        <v>5000000</v>
      </c>
      <c r="F42" s="183">
        <f>SUM(D42:E42)</f>
        <v>5000000</v>
      </c>
      <c r="G42" s="198"/>
      <c r="H42" s="174"/>
      <c r="I42" s="180">
        <v>2000000</v>
      </c>
      <c r="J42" s="183">
        <f>SUM(G42:I42)</f>
        <v>2000000</v>
      </c>
      <c r="K42" s="174"/>
      <c r="L42" s="174"/>
      <c r="M42" s="174"/>
      <c r="N42" s="174">
        <v>800000</v>
      </c>
      <c r="O42" s="174"/>
      <c r="P42" s="174"/>
      <c r="Q42" s="174"/>
      <c r="R42" s="174">
        <f>B42+C42+F42+SUM(J42:Q42)</f>
        <v>14800000</v>
      </c>
      <c r="S42" s="174">
        <v>15100000</v>
      </c>
      <c r="T42" s="174">
        <f>S42-R42</f>
        <v>300000</v>
      </c>
    </row>
    <row r="43" spans="1:256" s="121" customFormat="1" outlineLevel="2" x14ac:dyDescent="0.2">
      <c r="A43" s="137" t="s">
        <v>215</v>
      </c>
      <c r="B43" s="174"/>
      <c r="C43" s="180"/>
      <c r="D43" s="198">
        <v>500000</v>
      </c>
      <c r="E43" s="180"/>
      <c r="F43" s="183">
        <f>SUM(D43:E43)</f>
        <v>500000</v>
      </c>
      <c r="G43" s="198"/>
      <c r="H43" s="174"/>
      <c r="I43" s="180"/>
      <c r="J43" s="183">
        <f>SUM(G43:I43)</f>
        <v>0</v>
      </c>
      <c r="K43" s="174">
        <v>5000000</v>
      </c>
      <c r="L43" s="174"/>
      <c r="M43" s="174"/>
      <c r="N43" s="174"/>
      <c r="O43" s="174"/>
      <c r="P43" s="174"/>
      <c r="Q43" s="174">
        <v>200000</v>
      </c>
      <c r="R43" s="174">
        <f>B43+C43+F43+SUM(J43:Q43)</f>
        <v>5700000</v>
      </c>
      <c r="S43" s="174">
        <v>5700000</v>
      </c>
      <c r="T43" s="174">
        <f>S43-R43</f>
        <v>0</v>
      </c>
    </row>
    <row r="44" spans="1:256" s="125" customFormat="1" outlineLevel="1" x14ac:dyDescent="0.2">
      <c r="A44" s="47" t="s">
        <v>69</v>
      </c>
      <c r="B44" s="175">
        <f t="shared" ref="B44:T44" si="10">SUM(B45:B47)</f>
        <v>8000000</v>
      </c>
      <c r="C44" s="181">
        <f t="shared" si="10"/>
        <v>6000000</v>
      </c>
      <c r="D44" s="199">
        <f t="shared" si="10"/>
        <v>11000000</v>
      </c>
      <c r="E44" s="181">
        <f t="shared" si="10"/>
        <v>0</v>
      </c>
      <c r="F44" s="184">
        <f t="shared" si="10"/>
        <v>11000000</v>
      </c>
      <c r="G44" s="199">
        <f t="shared" si="10"/>
        <v>2500000</v>
      </c>
      <c r="H44" s="175">
        <f t="shared" si="10"/>
        <v>0</v>
      </c>
      <c r="I44" s="181">
        <f t="shared" si="10"/>
        <v>0</v>
      </c>
      <c r="J44" s="184">
        <f t="shared" si="10"/>
        <v>2500000</v>
      </c>
      <c r="K44" s="175">
        <f t="shared" si="10"/>
        <v>300000</v>
      </c>
      <c r="L44" s="175">
        <f t="shared" si="10"/>
        <v>550000</v>
      </c>
      <c r="M44" s="175">
        <f t="shared" si="10"/>
        <v>1000000</v>
      </c>
      <c r="N44" s="175">
        <f t="shared" si="10"/>
        <v>7000000</v>
      </c>
      <c r="O44" s="175">
        <f t="shared" si="10"/>
        <v>2000000</v>
      </c>
      <c r="P44" s="175">
        <f t="shared" si="10"/>
        <v>800000</v>
      </c>
      <c r="Q44" s="175">
        <f t="shared" si="10"/>
        <v>0</v>
      </c>
      <c r="R44" s="175">
        <f t="shared" si="10"/>
        <v>39150000</v>
      </c>
      <c r="S44" s="175">
        <f t="shared" si="10"/>
        <v>38650000</v>
      </c>
      <c r="T44" s="175">
        <f t="shared" si="10"/>
        <v>-500000</v>
      </c>
    </row>
    <row r="45" spans="1:256" s="121" customFormat="1" outlineLevel="2" x14ac:dyDescent="0.2">
      <c r="A45" s="137" t="s">
        <v>215</v>
      </c>
      <c r="B45" s="174"/>
      <c r="C45" s="180">
        <v>6000000</v>
      </c>
      <c r="D45" s="198"/>
      <c r="E45" s="180"/>
      <c r="F45" s="183">
        <f>SUM(D45:E45)</f>
        <v>0</v>
      </c>
      <c r="G45" s="198">
        <v>2500000</v>
      </c>
      <c r="H45" s="174"/>
      <c r="I45" s="180"/>
      <c r="J45" s="183">
        <f>SUM(G45:I45)</f>
        <v>2500000</v>
      </c>
      <c r="K45" s="174"/>
      <c r="L45" s="174"/>
      <c r="M45" s="174">
        <v>1000000</v>
      </c>
      <c r="N45" s="174"/>
      <c r="O45" s="174">
        <v>2000000</v>
      </c>
      <c r="P45" s="174"/>
      <c r="Q45" s="174"/>
      <c r="R45" s="174">
        <f>B45+C45+F45+SUM(J45:Q45)</f>
        <v>11500000</v>
      </c>
      <c r="S45" s="174">
        <v>11000000</v>
      </c>
      <c r="T45" s="174">
        <f>S45-R45</f>
        <v>-500000</v>
      </c>
    </row>
    <row r="46" spans="1:256" s="121" customFormat="1" outlineLevel="2" x14ac:dyDescent="0.2">
      <c r="A46" s="137" t="s">
        <v>215</v>
      </c>
      <c r="B46" s="174"/>
      <c r="C46" s="180"/>
      <c r="D46" s="198">
        <v>11000000</v>
      </c>
      <c r="E46" s="180"/>
      <c r="F46" s="183">
        <f>SUM(D46:E46)</f>
        <v>11000000</v>
      </c>
      <c r="G46" s="198"/>
      <c r="H46" s="174"/>
      <c r="I46" s="180"/>
      <c r="J46" s="183">
        <f>SUM(G46:I46)</f>
        <v>0</v>
      </c>
      <c r="K46" s="174"/>
      <c r="L46" s="174">
        <v>550000</v>
      </c>
      <c r="M46" s="174"/>
      <c r="N46" s="174"/>
      <c r="O46" s="174"/>
      <c r="P46" s="174">
        <v>800000</v>
      </c>
      <c r="Q46" s="174"/>
      <c r="R46" s="174">
        <f>B46+C46+F46+SUM(J46:Q46)</f>
        <v>12350000</v>
      </c>
      <c r="S46" s="174">
        <v>12350000</v>
      </c>
      <c r="T46" s="174">
        <f>S46-R46</f>
        <v>0</v>
      </c>
    </row>
    <row r="47" spans="1:256" s="121" customFormat="1" outlineLevel="2" x14ac:dyDescent="0.2">
      <c r="A47" s="137" t="s">
        <v>215</v>
      </c>
      <c r="B47" s="174">
        <v>8000000</v>
      </c>
      <c r="C47" s="180"/>
      <c r="D47" s="198"/>
      <c r="E47" s="180"/>
      <c r="F47" s="183">
        <f>SUM(D47:E47)</f>
        <v>0</v>
      </c>
      <c r="G47" s="198"/>
      <c r="H47" s="174"/>
      <c r="I47" s="180"/>
      <c r="J47" s="183">
        <f>SUM(G47:I47)</f>
        <v>0</v>
      </c>
      <c r="K47" s="174">
        <v>300000</v>
      </c>
      <c r="L47" s="174"/>
      <c r="M47" s="174"/>
      <c r="N47" s="174">
        <v>7000000</v>
      </c>
      <c r="O47" s="174"/>
      <c r="P47" s="174"/>
      <c r="Q47" s="174"/>
      <c r="R47" s="174">
        <f>B47+C47+F47+SUM(J47:Q47)</f>
        <v>15300000</v>
      </c>
      <c r="S47" s="174">
        <v>15300000</v>
      </c>
      <c r="T47" s="174">
        <f>S47-R47</f>
        <v>0</v>
      </c>
    </row>
    <row r="48" spans="1:256" s="125" customFormat="1" outlineLevel="1" x14ac:dyDescent="0.2">
      <c r="A48" s="47" t="s">
        <v>70</v>
      </c>
      <c r="B48" s="175">
        <f t="shared" ref="B48:T48" si="11">SUM(B49:B51)</f>
        <v>0</v>
      </c>
      <c r="C48" s="181">
        <f t="shared" si="11"/>
        <v>1000000</v>
      </c>
      <c r="D48" s="199">
        <f t="shared" si="11"/>
        <v>2000000</v>
      </c>
      <c r="E48" s="181">
        <f t="shared" si="11"/>
        <v>800000</v>
      </c>
      <c r="F48" s="184">
        <f t="shared" si="11"/>
        <v>2800000</v>
      </c>
      <c r="G48" s="199">
        <f t="shared" si="11"/>
        <v>900000</v>
      </c>
      <c r="H48" s="175">
        <f t="shared" si="11"/>
        <v>0</v>
      </c>
      <c r="I48" s="181">
        <f t="shared" si="11"/>
        <v>0</v>
      </c>
      <c r="J48" s="184">
        <f t="shared" si="11"/>
        <v>900000</v>
      </c>
      <c r="K48" s="175">
        <f t="shared" si="11"/>
        <v>10000000</v>
      </c>
      <c r="L48" s="175">
        <f t="shared" si="11"/>
        <v>0</v>
      </c>
      <c r="M48" s="175">
        <f t="shared" si="11"/>
        <v>1000000</v>
      </c>
      <c r="N48" s="175">
        <f t="shared" si="11"/>
        <v>4000000</v>
      </c>
      <c r="O48" s="175">
        <f t="shared" si="11"/>
        <v>0</v>
      </c>
      <c r="P48" s="175">
        <f t="shared" si="11"/>
        <v>1000000</v>
      </c>
      <c r="Q48" s="175">
        <f t="shared" si="11"/>
        <v>0</v>
      </c>
      <c r="R48" s="175">
        <f t="shared" si="11"/>
        <v>20700000</v>
      </c>
      <c r="S48" s="175">
        <f t="shared" si="11"/>
        <v>19000000</v>
      </c>
      <c r="T48" s="175">
        <f t="shared" si="11"/>
        <v>-1700000</v>
      </c>
    </row>
    <row r="49" spans="1:256" s="121" customFormat="1" outlineLevel="2" x14ac:dyDescent="0.2">
      <c r="A49" s="137" t="s">
        <v>215</v>
      </c>
      <c r="B49" s="174"/>
      <c r="C49" s="180">
        <v>1000000</v>
      </c>
      <c r="D49" s="198">
        <v>2000000</v>
      </c>
      <c r="E49" s="180"/>
      <c r="F49" s="183">
        <f>SUM(D49:E49)</f>
        <v>2000000</v>
      </c>
      <c r="G49" s="198"/>
      <c r="H49" s="174"/>
      <c r="I49" s="180"/>
      <c r="J49" s="183">
        <f>SUM(G49:I49)</f>
        <v>0</v>
      </c>
      <c r="K49" s="174"/>
      <c r="L49" s="174"/>
      <c r="M49" s="174">
        <v>1000000</v>
      </c>
      <c r="N49" s="174"/>
      <c r="O49" s="174"/>
      <c r="P49" s="174"/>
      <c r="Q49" s="174"/>
      <c r="R49" s="174">
        <f>B49+C49+F49+SUM(J49:Q49)</f>
        <v>4000000</v>
      </c>
      <c r="S49" s="174">
        <v>4000000</v>
      </c>
      <c r="T49" s="174">
        <f>S49-R49</f>
        <v>0</v>
      </c>
    </row>
    <row r="50" spans="1:256" s="121" customFormat="1" outlineLevel="2" x14ac:dyDescent="0.2">
      <c r="A50" s="137" t="s">
        <v>215</v>
      </c>
      <c r="B50" s="174"/>
      <c r="C50" s="180"/>
      <c r="D50" s="198"/>
      <c r="E50" s="180">
        <v>800000</v>
      </c>
      <c r="F50" s="183">
        <f>SUM(D50:E50)</f>
        <v>800000</v>
      </c>
      <c r="G50" s="198"/>
      <c r="H50" s="174"/>
      <c r="I50" s="180"/>
      <c r="J50" s="183">
        <f>SUM(G50:I50)</f>
        <v>0</v>
      </c>
      <c r="K50" s="174">
        <v>10000000</v>
      </c>
      <c r="L50" s="174"/>
      <c r="M50" s="174"/>
      <c r="N50" s="174"/>
      <c r="O50" s="174"/>
      <c r="P50" s="174"/>
      <c r="Q50" s="174"/>
      <c r="R50" s="174">
        <f>B50+C50+F50+SUM(J50:Q50)</f>
        <v>10800000</v>
      </c>
      <c r="S50" s="174">
        <v>10000000</v>
      </c>
      <c r="T50" s="174">
        <f>S50-R50</f>
        <v>-800000</v>
      </c>
    </row>
    <row r="51" spans="1:256" s="121" customFormat="1" outlineLevel="2" x14ac:dyDescent="0.2">
      <c r="A51" s="137" t="s">
        <v>215</v>
      </c>
      <c r="B51" s="174"/>
      <c r="C51" s="180"/>
      <c r="D51" s="198"/>
      <c r="E51" s="180"/>
      <c r="F51" s="183">
        <f>SUM(D51:E51)</f>
        <v>0</v>
      </c>
      <c r="G51" s="198">
        <v>900000</v>
      </c>
      <c r="H51" s="174"/>
      <c r="I51" s="180"/>
      <c r="J51" s="183">
        <f>SUM(G51:I51)</f>
        <v>900000</v>
      </c>
      <c r="K51" s="174"/>
      <c r="L51" s="174"/>
      <c r="M51" s="174"/>
      <c r="N51" s="174">
        <v>4000000</v>
      </c>
      <c r="O51" s="174"/>
      <c r="P51" s="174">
        <v>1000000</v>
      </c>
      <c r="Q51" s="174"/>
      <c r="R51" s="174">
        <f>B51+C51+F51+SUM(J51:Q51)</f>
        <v>5900000</v>
      </c>
      <c r="S51" s="174">
        <v>5000000</v>
      </c>
      <c r="T51" s="174">
        <f>S51-R51</f>
        <v>-900000</v>
      </c>
    </row>
    <row r="52" spans="1:256" s="121" customFormat="1" outlineLevel="1" x14ac:dyDescent="0.2">
      <c r="A52" s="137"/>
      <c r="B52" s="174"/>
      <c r="C52" s="180"/>
      <c r="D52" s="198"/>
      <c r="E52" s="180"/>
      <c r="F52" s="183"/>
      <c r="G52" s="198"/>
      <c r="H52" s="174"/>
      <c r="I52" s="180"/>
      <c r="J52" s="183"/>
      <c r="K52" s="174"/>
      <c r="L52" s="174"/>
      <c r="M52" s="174"/>
      <c r="N52" s="174"/>
      <c r="O52" s="174"/>
      <c r="P52" s="174"/>
      <c r="Q52" s="174"/>
      <c r="R52" s="174"/>
      <c r="S52" s="174"/>
      <c r="T52" s="174"/>
    </row>
    <row r="53" spans="1:256" s="189" customFormat="1" outlineLevel="1" x14ac:dyDescent="0.2">
      <c r="A53" s="185" t="s">
        <v>216</v>
      </c>
      <c r="D53" s="200"/>
      <c r="E53" s="187"/>
      <c r="F53" s="188"/>
      <c r="G53" s="200"/>
      <c r="H53" s="186"/>
      <c r="I53" s="187">
        <v>-1400000</v>
      </c>
      <c r="J53" s="187">
        <f>SUM(G53:I53)</f>
        <v>-1400000</v>
      </c>
      <c r="K53" s="186"/>
      <c r="L53" s="186">
        <v>-400000</v>
      </c>
      <c r="M53" s="186"/>
      <c r="N53" s="186">
        <v>-900000</v>
      </c>
      <c r="O53" s="186"/>
      <c r="P53" s="186"/>
      <c r="Q53" s="186">
        <v>-800000</v>
      </c>
      <c r="R53" s="186">
        <f>B53+C53+F53+SUM(J53:Q53)</f>
        <v>-3500000</v>
      </c>
      <c r="S53" s="211"/>
      <c r="T53" s="211"/>
    </row>
    <row r="54" spans="1:256" s="121" customFormat="1" x14ac:dyDescent="0.2">
      <c r="A54" s="137"/>
      <c r="B54" s="174"/>
      <c r="C54" s="180"/>
      <c r="D54" s="198"/>
      <c r="E54" s="180"/>
      <c r="F54" s="183"/>
      <c r="G54" s="198"/>
      <c r="H54" s="174"/>
      <c r="I54" s="180"/>
      <c r="J54" s="183"/>
      <c r="K54" s="174"/>
      <c r="L54" s="174"/>
      <c r="M54" s="174"/>
      <c r="N54" s="174"/>
      <c r="O54" s="174"/>
      <c r="P54" s="174"/>
      <c r="Q54" s="174"/>
      <c r="R54" s="174"/>
      <c r="S54" s="174"/>
      <c r="T54" s="174"/>
    </row>
    <row r="55" spans="1:256" s="125" customFormat="1" x14ac:dyDescent="0.2">
      <c r="A55" s="11" t="s">
        <v>218</v>
      </c>
      <c r="B55" s="182">
        <f>+B48+B44+B40+B36+H53</f>
        <v>23000000</v>
      </c>
      <c r="C55" s="182">
        <f>+C48+C44+C40+C36+I53</f>
        <v>11100000</v>
      </c>
      <c r="D55" s="201">
        <f t="shared" ref="D55:BN55" si="12">+D48+D44+D40+D36+D53</f>
        <v>15300000</v>
      </c>
      <c r="E55" s="176">
        <f t="shared" si="12"/>
        <v>9500000</v>
      </c>
      <c r="F55" s="202">
        <f t="shared" si="12"/>
        <v>24800000</v>
      </c>
      <c r="G55" s="201">
        <f t="shared" si="12"/>
        <v>3400000</v>
      </c>
      <c r="H55" s="176">
        <f t="shared" si="12"/>
        <v>6000000</v>
      </c>
      <c r="I55" s="176">
        <f t="shared" si="12"/>
        <v>1300000</v>
      </c>
      <c r="J55" s="202">
        <f t="shared" si="12"/>
        <v>10700000</v>
      </c>
      <c r="K55" s="176">
        <f t="shared" si="12"/>
        <v>15300000</v>
      </c>
      <c r="L55" s="176">
        <f t="shared" si="12"/>
        <v>6150000</v>
      </c>
      <c r="M55" s="176">
        <f t="shared" si="12"/>
        <v>2600000</v>
      </c>
      <c r="N55" s="176">
        <f t="shared" si="12"/>
        <v>10900000</v>
      </c>
      <c r="O55" s="176">
        <f>+O48+O44+O40+O36+Q53</f>
        <v>1200000</v>
      </c>
      <c r="P55" s="176">
        <f t="shared" si="12"/>
        <v>2400000</v>
      </c>
      <c r="Q55" s="176">
        <f t="shared" si="12"/>
        <v>-600000</v>
      </c>
      <c r="R55" s="176">
        <f t="shared" si="12"/>
        <v>109750000</v>
      </c>
      <c r="S55" s="176">
        <f t="shared" si="12"/>
        <v>110350000</v>
      </c>
      <c r="T55" s="176">
        <f t="shared" si="12"/>
        <v>-2900000</v>
      </c>
      <c r="U55" s="176">
        <f t="shared" si="12"/>
        <v>0</v>
      </c>
      <c r="V55" s="176">
        <f t="shared" si="12"/>
        <v>0</v>
      </c>
      <c r="W55" s="176">
        <f t="shared" si="12"/>
        <v>0</v>
      </c>
      <c r="X55" s="176">
        <f t="shared" si="12"/>
        <v>0</v>
      </c>
      <c r="Y55" s="176">
        <f t="shared" si="12"/>
        <v>0</v>
      </c>
      <c r="Z55" s="176">
        <f t="shared" si="12"/>
        <v>0</v>
      </c>
      <c r="AA55" s="176">
        <f t="shared" si="12"/>
        <v>0</v>
      </c>
      <c r="AB55" s="176">
        <f t="shared" si="12"/>
        <v>0</v>
      </c>
      <c r="AC55" s="176">
        <f t="shared" si="12"/>
        <v>0</v>
      </c>
      <c r="AD55" s="176">
        <f t="shared" si="12"/>
        <v>0</v>
      </c>
      <c r="AE55" s="176">
        <f t="shared" si="12"/>
        <v>0</v>
      </c>
      <c r="AF55" s="176">
        <f t="shared" si="12"/>
        <v>0</v>
      </c>
      <c r="AG55" s="176">
        <f t="shared" si="12"/>
        <v>0</v>
      </c>
      <c r="AH55" s="176">
        <f t="shared" si="12"/>
        <v>0</v>
      </c>
      <c r="AI55" s="176">
        <f t="shared" si="12"/>
        <v>0</v>
      </c>
      <c r="AJ55" s="176">
        <f t="shared" si="12"/>
        <v>0</v>
      </c>
      <c r="AK55" s="176">
        <f t="shared" si="12"/>
        <v>0</v>
      </c>
      <c r="AL55" s="176">
        <f t="shared" si="12"/>
        <v>0</v>
      </c>
      <c r="AM55" s="176">
        <f t="shared" si="12"/>
        <v>0</v>
      </c>
      <c r="AN55" s="176">
        <f t="shared" si="12"/>
        <v>0</v>
      </c>
      <c r="AO55" s="176">
        <f t="shared" si="12"/>
        <v>0</v>
      </c>
      <c r="AP55" s="176">
        <f t="shared" si="12"/>
        <v>0</v>
      </c>
      <c r="AQ55" s="176">
        <f t="shared" si="12"/>
        <v>0</v>
      </c>
      <c r="AR55" s="176">
        <f t="shared" si="12"/>
        <v>0</v>
      </c>
      <c r="AS55" s="176">
        <f t="shared" si="12"/>
        <v>0</v>
      </c>
      <c r="AT55" s="176">
        <f t="shared" si="12"/>
        <v>0</v>
      </c>
      <c r="AU55" s="176">
        <f t="shared" si="12"/>
        <v>0</v>
      </c>
      <c r="AV55" s="176">
        <f t="shared" si="12"/>
        <v>0</v>
      </c>
      <c r="AW55" s="176">
        <f t="shared" si="12"/>
        <v>0</v>
      </c>
      <c r="AX55" s="176">
        <f t="shared" si="12"/>
        <v>0</v>
      </c>
      <c r="AY55" s="176">
        <f t="shared" si="12"/>
        <v>0</v>
      </c>
      <c r="AZ55" s="176">
        <f t="shared" si="12"/>
        <v>0</v>
      </c>
      <c r="BA55" s="176">
        <f t="shared" si="12"/>
        <v>0</v>
      </c>
      <c r="BB55" s="176">
        <f t="shared" si="12"/>
        <v>0</v>
      </c>
      <c r="BC55" s="176">
        <f t="shared" si="12"/>
        <v>0</v>
      </c>
      <c r="BD55" s="176">
        <f t="shared" si="12"/>
        <v>0</v>
      </c>
      <c r="BE55" s="176">
        <f t="shared" si="12"/>
        <v>0</v>
      </c>
      <c r="BF55" s="176">
        <f t="shared" si="12"/>
        <v>0</v>
      </c>
      <c r="BG55" s="176">
        <f t="shared" si="12"/>
        <v>0</v>
      </c>
      <c r="BH55" s="176">
        <f t="shared" si="12"/>
        <v>0</v>
      </c>
      <c r="BI55" s="176">
        <f t="shared" si="12"/>
        <v>0</v>
      </c>
      <c r="BJ55" s="176">
        <f t="shared" si="12"/>
        <v>0</v>
      </c>
      <c r="BK55" s="176">
        <f t="shared" si="12"/>
        <v>0</v>
      </c>
      <c r="BL55" s="176">
        <f t="shared" si="12"/>
        <v>0</v>
      </c>
      <c r="BM55" s="176">
        <f t="shared" si="12"/>
        <v>0</v>
      </c>
      <c r="BN55" s="176">
        <f t="shared" si="12"/>
        <v>0</v>
      </c>
      <c r="BO55" s="176">
        <f t="shared" ref="BO55:DZ55" si="13">+BO48+BO44+BO40+BO36+BO53</f>
        <v>0</v>
      </c>
      <c r="BP55" s="176">
        <f t="shared" si="13"/>
        <v>0</v>
      </c>
      <c r="BQ55" s="176">
        <f t="shared" si="13"/>
        <v>0</v>
      </c>
      <c r="BR55" s="176">
        <f t="shared" si="13"/>
        <v>0</v>
      </c>
      <c r="BS55" s="176">
        <f t="shared" si="13"/>
        <v>0</v>
      </c>
      <c r="BT55" s="176">
        <f t="shared" si="13"/>
        <v>0</v>
      </c>
      <c r="BU55" s="176">
        <f t="shared" si="13"/>
        <v>0</v>
      </c>
      <c r="BV55" s="176">
        <f t="shared" si="13"/>
        <v>0</v>
      </c>
      <c r="BW55" s="176">
        <f t="shared" si="13"/>
        <v>0</v>
      </c>
      <c r="BX55" s="176">
        <f t="shared" si="13"/>
        <v>0</v>
      </c>
      <c r="BY55" s="176">
        <f t="shared" si="13"/>
        <v>0</v>
      </c>
      <c r="BZ55" s="176">
        <f t="shared" si="13"/>
        <v>0</v>
      </c>
      <c r="CA55" s="176">
        <f t="shared" si="13"/>
        <v>0</v>
      </c>
      <c r="CB55" s="176">
        <f t="shared" si="13"/>
        <v>0</v>
      </c>
      <c r="CC55" s="176">
        <f t="shared" si="13"/>
        <v>0</v>
      </c>
      <c r="CD55" s="176">
        <f t="shared" si="13"/>
        <v>0</v>
      </c>
      <c r="CE55" s="176">
        <f t="shared" si="13"/>
        <v>0</v>
      </c>
      <c r="CF55" s="176">
        <f t="shared" si="13"/>
        <v>0</v>
      </c>
      <c r="CG55" s="176">
        <f t="shared" si="13"/>
        <v>0</v>
      </c>
      <c r="CH55" s="176">
        <f t="shared" si="13"/>
        <v>0</v>
      </c>
      <c r="CI55" s="176">
        <f t="shared" si="13"/>
        <v>0</v>
      </c>
      <c r="CJ55" s="176">
        <f t="shared" si="13"/>
        <v>0</v>
      </c>
      <c r="CK55" s="176">
        <f t="shared" si="13"/>
        <v>0</v>
      </c>
      <c r="CL55" s="176">
        <f t="shared" si="13"/>
        <v>0</v>
      </c>
      <c r="CM55" s="176">
        <f t="shared" si="13"/>
        <v>0</v>
      </c>
      <c r="CN55" s="176">
        <f t="shared" si="13"/>
        <v>0</v>
      </c>
      <c r="CO55" s="176">
        <f t="shared" si="13"/>
        <v>0</v>
      </c>
      <c r="CP55" s="176">
        <f t="shared" si="13"/>
        <v>0</v>
      </c>
      <c r="CQ55" s="176">
        <f t="shared" si="13"/>
        <v>0</v>
      </c>
      <c r="CR55" s="176">
        <f t="shared" si="13"/>
        <v>0</v>
      </c>
      <c r="CS55" s="176">
        <f t="shared" si="13"/>
        <v>0</v>
      </c>
      <c r="CT55" s="176">
        <f t="shared" si="13"/>
        <v>0</v>
      </c>
      <c r="CU55" s="176">
        <f t="shared" si="13"/>
        <v>0</v>
      </c>
      <c r="CV55" s="176">
        <f t="shared" si="13"/>
        <v>0</v>
      </c>
      <c r="CW55" s="176">
        <f t="shared" si="13"/>
        <v>0</v>
      </c>
      <c r="CX55" s="176">
        <f t="shared" si="13"/>
        <v>0</v>
      </c>
      <c r="CY55" s="176">
        <f t="shared" si="13"/>
        <v>0</v>
      </c>
      <c r="CZ55" s="176">
        <f t="shared" si="13"/>
        <v>0</v>
      </c>
      <c r="DA55" s="176">
        <f t="shared" si="13"/>
        <v>0</v>
      </c>
      <c r="DB55" s="176">
        <f t="shared" si="13"/>
        <v>0</v>
      </c>
      <c r="DC55" s="176">
        <f t="shared" si="13"/>
        <v>0</v>
      </c>
      <c r="DD55" s="176">
        <f t="shared" si="13"/>
        <v>0</v>
      </c>
      <c r="DE55" s="176">
        <f t="shared" si="13"/>
        <v>0</v>
      </c>
      <c r="DF55" s="176">
        <f t="shared" si="13"/>
        <v>0</v>
      </c>
      <c r="DG55" s="176">
        <f t="shared" si="13"/>
        <v>0</v>
      </c>
      <c r="DH55" s="176">
        <f t="shared" si="13"/>
        <v>0</v>
      </c>
      <c r="DI55" s="176">
        <f t="shared" si="13"/>
        <v>0</v>
      </c>
      <c r="DJ55" s="176">
        <f t="shared" si="13"/>
        <v>0</v>
      </c>
      <c r="DK55" s="176">
        <f t="shared" si="13"/>
        <v>0</v>
      </c>
      <c r="DL55" s="176">
        <f t="shared" si="13"/>
        <v>0</v>
      </c>
      <c r="DM55" s="176">
        <f t="shared" si="13"/>
        <v>0</v>
      </c>
      <c r="DN55" s="176">
        <f t="shared" si="13"/>
        <v>0</v>
      </c>
      <c r="DO55" s="176">
        <f t="shared" si="13"/>
        <v>0</v>
      </c>
      <c r="DP55" s="176">
        <f t="shared" si="13"/>
        <v>0</v>
      </c>
      <c r="DQ55" s="176">
        <f t="shared" si="13"/>
        <v>0</v>
      </c>
      <c r="DR55" s="176">
        <f t="shared" si="13"/>
        <v>0</v>
      </c>
      <c r="DS55" s="176">
        <f t="shared" si="13"/>
        <v>0</v>
      </c>
      <c r="DT55" s="176">
        <f t="shared" si="13"/>
        <v>0</v>
      </c>
      <c r="DU55" s="176">
        <f t="shared" si="13"/>
        <v>0</v>
      </c>
      <c r="DV55" s="176">
        <f t="shared" si="13"/>
        <v>0</v>
      </c>
      <c r="DW55" s="176">
        <f t="shared" si="13"/>
        <v>0</v>
      </c>
      <c r="DX55" s="176">
        <f t="shared" si="13"/>
        <v>0</v>
      </c>
      <c r="DY55" s="176">
        <f t="shared" si="13"/>
        <v>0</v>
      </c>
      <c r="DZ55" s="176">
        <f t="shared" si="13"/>
        <v>0</v>
      </c>
      <c r="EA55" s="176">
        <f t="shared" ref="EA55:GL55" si="14">+EA48+EA44+EA40+EA36+EA53</f>
        <v>0</v>
      </c>
      <c r="EB55" s="176">
        <f t="shared" si="14"/>
        <v>0</v>
      </c>
      <c r="EC55" s="176">
        <f t="shared" si="14"/>
        <v>0</v>
      </c>
      <c r="ED55" s="176">
        <f t="shared" si="14"/>
        <v>0</v>
      </c>
      <c r="EE55" s="176">
        <f t="shared" si="14"/>
        <v>0</v>
      </c>
      <c r="EF55" s="176">
        <f t="shared" si="14"/>
        <v>0</v>
      </c>
      <c r="EG55" s="176">
        <f t="shared" si="14"/>
        <v>0</v>
      </c>
      <c r="EH55" s="176">
        <f t="shared" si="14"/>
        <v>0</v>
      </c>
      <c r="EI55" s="176">
        <f t="shared" si="14"/>
        <v>0</v>
      </c>
      <c r="EJ55" s="176">
        <f t="shared" si="14"/>
        <v>0</v>
      </c>
      <c r="EK55" s="176">
        <f t="shared" si="14"/>
        <v>0</v>
      </c>
      <c r="EL55" s="176">
        <f t="shared" si="14"/>
        <v>0</v>
      </c>
      <c r="EM55" s="176">
        <f t="shared" si="14"/>
        <v>0</v>
      </c>
      <c r="EN55" s="176">
        <f t="shared" si="14"/>
        <v>0</v>
      </c>
      <c r="EO55" s="176">
        <f t="shared" si="14"/>
        <v>0</v>
      </c>
      <c r="EP55" s="176">
        <f t="shared" si="14"/>
        <v>0</v>
      </c>
      <c r="EQ55" s="176">
        <f t="shared" si="14"/>
        <v>0</v>
      </c>
      <c r="ER55" s="176">
        <f t="shared" si="14"/>
        <v>0</v>
      </c>
      <c r="ES55" s="176">
        <f t="shared" si="14"/>
        <v>0</v>
      </c>
      <c r="ET55" s="176">
        <f t="shared" si="14"/>
        <v>0</v>
      </c>
      <c r="EU55" s="176">
        <f t="shared" si="14"/>
        <v>0</v>
      </c>
      <c r="EV55" s="176">
        <f t="shared" si="14"/>
        <v>0</v>
      </c>
      <c r="EW55" s="176">
        <f t="shared" si="14"/>
        <v>0</v>
      </c>
      <c r="EX55" s="176">
        <f t="shared" si="14"/>
        <v>0</v>
      </c>
      <c r="EY55" s="176">
        <f t="shared" si="14"/>
        <v>0</v>
      </c>
      <c r="EZ55" s="176">
        <f t="shared" si="14"/>
        <v>0</v>
      </c>
      <c r="FA55" s="176">
        <f t="shared" si="14"/>
        <v>0</v>
      </c>
      <c r="FB55" s="176">
        <f t="shared" si="14"/>
        <v>0</v>
      </c>
      <c r="FC55" s="176">
        <f t="shared" si="14"/>
        <v>0</v>
      </c>
      <c r="FD55" s="176">
        <f t="shared" si="14"/>
        <v>0</v>
      </c>
      <c r="FE55" s="176">
        <f t="shared" si="14"/>
        <v>0</v>
      </c>
      <c r="FF55" s="176">
        <f t="shared" si="14"/>
        <v>0</v>
      </c>
      <c r="FG55" s="176">
        <f t="shared" si="14"/>
        <v>0</v>
      </c>
      <c r="FH55" s="176">
        <f t="shared" si="14"/>
        <v>0</v>
      </c>
      <c r="FI55" s="176">
        <f t="shared" si="14"/>
        <v>0</v>
      </c>
      <c r="FJ55" s="176">
        <f t="shared" si="14"/>
        <v>0</v>
      </c>
      <c r="FK55" s="176">
        <f t="shared" si="14"/>
        <v>0</v>
      </c>
      <c r="FL55" s="176">
        <f t="shared" si="14"/>
        <v>0</v>
      </c>
      <c r="FM55" s="176">
        <f t="shared" si="14"/>
        <v>0</v>
      </c>
      <c r="FN55" s="176">
        <f t="shared" si="14"/>
        <v>0</v>
      </c>
      <c r="FO55" s="176">
        <f t="shared" si="14"/>
        <v>0</v>
      </c>
      <c r="FP55" s="176">
        <f t="shared" si="14"/>
        <v>0</v>
      </c>
      <c r="FQ55" s="176">
        <f t="shared" si="14"/>
        <v>0</v>
      </c>
      <c r="FR55" s="176">
        <f t="shared" si="14"/>
        <v>0</v>
      </c>
      <c r="FS55" s="176">
        <f t="shared" si="14"/>
        <v>0</v>
      </c>
      <c r="FT55" s="176">
        <f t="shared" si="14"/>
        <v>0</v>
      </c>
      <c r="FU55" s="176">
        <f t="shared" si="14"/>
        <v>0</v>
      </c>
      <c r="FV55" s="176">
        <f t="shared" si="14"/>
        <v>0</v>
      </c>
      <c r="FW55" s="176">
        <f t="shared" si="14"/>
        <v>0</v>
      </c>
      <c r="FX55" s="176">
        <f t="shared" si="14"/>
        <v>0</v>
      </c>
      <c r="FY55" s="176">
        <f t="shared" si="14"/>
        <v>0</v>
      </c>
      <c r="FZ55" s="176">
        <f t="shared" si="14"/>
        <v>0</v>
      </c>
      <c r="GA55" s="176">
        <f t="shared" si="14"/>
        <v>0</v>
      </c>
      <c r="GB55" s="176">
        <f t="shared" si="14"/>
        <v>0</v>
      </c>
      <c r="GC55" s="176">
        <f t="shared" si="14"/>
        <v>0</v>
      </c>
      <c r="GD55" s="176">
        <f t="shared" si="14"/>
        <v>0</v>
      </c>
      <c r="GE55" s="176">
        <f t="shared" si="14"/>
        <v>0</v>
      </c>
      <c r="GF55" s="176">
        <f t="shared" si="14"/>
        <v>0</v>
      </c>
      <c r="GG55" s="176">
        <f t="shared" si="14"/>
        <v>0</v>
      </c>
      <c r="GH55" s="176">
        <f t="shared" si="14"/>
        <v>0</v>
      </c>
      <c r="GI55" s="176">
        <f t="shared" si="14"/>
        <v>0</v>
      </c>
      <c r="GJ55" s="176">
        <f t="shared" si="14"/>
        <v>0</v>
      </c>
      <c r="GK55" s="176">
        <f t="shared" si="14"/>
        <v>0</v>
      </c>
      <c r="GL55" s="176">
        <f t="shared" si="14"/>
        <v>0</v>
      </c>
      <c r="GM55" s="176">
        <f t="shared" ref="GM55:IV55" si="15">+GM48+GM44+GM40+GM36+GM53</f>
        <v>0</v>
      </c>
      <c r="GN55" s="176">
        <f t="shared" si="15"/>
        <v>0</v>
      </c>
      <c r="GO55" s="176">
        <f t="shared" si="15"/>
        <v>0</v>
      </c>
      <c r="GP55" s="176">
        <f t="shared" si="15"/>
        <v>0</v>
      </c>
      <c r="GQ55" s="176">
        <f t="shared" si="15"/>
        <v>0</v>
      </c>
      <c r="GR55" s="176">
        <f t="shared" si="15"/>
        <v>0</v>
      </c>
      <c r="GS55" s="176">
        <f t="shared" si="15"/>
        <v>0</v>
      </c>
      <c r="GT55" s="176">
        <f t="shared" si="15"/>
        <v>0</v>
      </c>
      <c r="GU55" s="176">
        <f t="shared" si="15"/>
        <v>0</v>
      </c>
      <c r="GV55" s="176">
        <f t="shared" si="15"/>
        <v>0</v>
      </c>
      <c r="GW55" s="176">
        <f t="shared" si="15"/>
        <v>0</v>
      </c>
      <c r="GX55" s="176">
        <f t="shared" si="15"/>
        <v>0</v>
      </c>
      <c r="GY55" s="176">
        <f t="shared" si="15"/>
        <v>0</v>
      </c>
      <c r="GZ55" s="176">
        <f t="shared" si="15"/>
        <v>0</v>
      </c>
      <c r="HA55" s="176">
        <f t="shared" si="15"/>
        <v>0</v>
      </c>
      <c r="HB55" s="176">
        <f t="shared" si="15"/>
        <v>0</v>
      </c>
      <c r="HC55" s="176">
        <f t="shared" si="15"/>
        <v>0</v>
      </c>
      <c r="HD55" s="176">
        <f t="shared" si="15"/>
        <v>0</v>
      </c>
      <c r="HE55" s="176">
        <f t="shared" si="15"/>
        <v>0</v>
      </c>
      <c r="HF55" s="176">
        <f t="shared" si="15"/>
        <v>0</v>
      </c>
      <c r="HG55" s="176">
        <f t="shared" si="15"/>
        <v>0</v>
      </c>
      <c r="HH55" s="176">
        <f t="shared" si="15"/>
        <v>0</v>
      </c>
      <c r="HI55" s="176">
        <f t="shared" si="15"/>
        <v>0</v>
      </c>
      <c r="HJ55" s="176">
        <f t="shared" si="15"/>
        <v>0</v>
      </c>
      <c r="HK55" s="176">
        <f t="shared" si="15"/>
        <v>0</v>
      </c>
      <c r="HL55" s="176">
        <f t="shared" si="15"/>
        <v>0</v>
      </c>
      <c r="HM55" s="176">
        <f t="shared" si="15"/>
        <v>0</v>
      </c>
      <c r="HN55" s="176">
        <f t="shared" si="15"/>
        <v>0</v>
      </c>
      <c r="HO55" s="176">
        <f t="shared" si="15"/>
        <v>0</v>
      </c>
      <c r="HP55" s="176">
        <f t="shared" si="15"/>
        <v>0</v>
      </c>
      <c r="HQ55" s="176">
        <f t="shared" si="15"/>
        <v>0</v>
      </c>
      <c r="HR55" s="176">
        <f t="shared" si="15"/>
        <v>0</v>
      </c>
      <c r="HS55" s="176">
        <f t="shared" si="15"/>
        <v>0</v>
      </c>
      <c r="HT55" s="176">
        <f t="shared" si="15"/>
        <v>0</v>
      </c>
      <c r="HU55" s="176">
        <f t="shared" si="15"/>
        <v>0</v>
      </c>
      <c r="HV55" s="176">
        <f t="shared" si="15"/>
        <v>0</v>
      </c>
      <c r="HW55" s="176">
        <f t="shared" si="15"/>
        <v>0</v>
      </c>
      <c r="HX55" s="176">
        <f t="shared" si="15"/>
        <v>0</v>
      </c>
      <c r="HY55" s="176">
        <f t="shared" si="15"/>
        <v>0</v>
      </c>
      <c r="HZ55" s="176">
        <f t="shared" si="15"/>
        <v>0</v>
      </c>
      <c r="IA55" s="176">
        <f t="shared" si="15"/>
        <v>0</v>
      </c>
      <c r="IB55" s="176">
        <f t="shared" si="15"/>
        <v>0</v>
      </c>
      <c r="IC55" s="176">
        <f t="shared" si="15"/>
        <v>0</v>
      </c>
      <c r="ID55" s="176">
        <f t="shared" si="15"/>
        <v>0</v>
      </c>
      <c r="IE55" s="176">
        <f t="shared" si="15"/>
        <v>0</v>
      </c>
      <c r="IF55" s="176">
        <f t="shared" si="15"/>
        <v>0</v>
      </c>
      <c r="IG55" s="176">
        <f t="shared" si="15"/>
        <v>0</v>
      </c>
      <c r="IH55" s="176">
        <f t="shared" si="15"/>
        <v>0</v>
      </c>
      <c r="II55" s="176">
        <f t="shared" si="15"/>
        <v>0</v>
      </c>
      <c r="IJ55" s="176">
        <f t="shared" si="15"/>
        <v>0</v>
      </c>
      <c r="IK55" s="176">
        <f t="shared" si="15"/>
        <v>0</v>
      </c>
      <c r="IL55" s="176">
        <f t="shared" si="15"/>
        <v>0</v>
      </c>
      <c r="IM55" s="176">
        <f t="shared" si="15"/>
        <v>0</v>
      </c>
      <c r="IN55" s="176">
        <f t="shared" si="15"/>
        <v>0</v>
      </c>
      <c r="IO55" s="176">
        <f t="shared" si="15"/>
        <v>0</v>
      </c>
      <c r="IP55" s="176">
        <f t="shared" si="15"/>
        <v>0</v>
      </c>
      <c r="IQ55" s="176">
        <f t="shared" si="15"/>
        <v>0</v>
      </c>
      <c r="IR55" s="176">
        <f t="shared" si="15"/>
        <v>0</v>
      </c>
      <c r="IS55" s="176">
        <f t="shared" si="15"/>
        <v>0</v>
      </c>
      <c r="IT55" s="176">
        <f t="shared" si="15"/>
        <v>0</v>
      </c>
      <c r="IU55" s="176">
        <f t="shared" si="15"/>
        <v>0</v>
      </c>
      <c r="IV55" s="176">
        <f t="shared" si="15"/>
        <v>0</v>
      </c>
    </row>
    <row r="56" spans="1:256" s="125" customFormat="1" x14ac:dyDescent="0.2">
      <c r="A56" s="48"/>
      <c r="B56" s="48"/>
      <c r="C56" s="141"/>
      <c r="D56" s="203"/>
      <c r="E56" s="141"/>
      <c r="F56" s="155">
        <f>SUM(D56+E56)</f>
        <v>0</v>
      </c>
      <c r="G56" s="209"/>
      <c r="I56" s="142"/>
      <c r="J56" s="156"/>
      <c r="K56" s="148"/>
      <c r="R56" s="142"/>
      <c r="S56" s="155"/>
      <c r="T56" s="177"/>
    </row>
    <row r="57" spans="1:256" s="125" customFormat="1" x14ac:dyDescent="0.2">
      <c r="A57" s="45" t="s">
        <v>72</v>
      </c>
      <c r="B57" s="45"/>
      <c r="C57" s="143"/>
      <c r="D57" s="196"/>
      <c r="E57" s="140"/>
      <c r="F57" s="153"/>
      <c r="G57" s="196"/>
      <c r="H57" s="124"/>
      <c r="I57" s="140"/>
      <c r="J57" s="153"/>
      <c r="K57" s="147"/>
      <c r="L57" s="124"/>
      <c r="M57" s="124"/>
      <c r="N57" s="124"/>
      <c r="O57" s="124"/>
      <c r="P57" s="124"/>
      <c r="Q57" s="124"/>
      <c r="R57" s="140"/>
      <c r="S57" s="153"/>
      <c r="T57" s="173"/>
    </row>
    <row r="58" spans="1:256" s="125" customFormat="1" outlineLevel="1" x14ac:dyDescent="0.2">
      <c r="A58" s="47" t="s">
        <v>214</v>
      </c>
      <c r="B58" s="158">
        <f t="shared" ref="B58:T58" si="16">SUM(B59:B61)</f>
        <v>5200000</v>
      </c>
      <c r="C58" s="179">
        <f t="shared" si="16"/>
        <v>3500000</v>
      </c>
      <c r="D58" s="197">
        <f t="shared" si="16"/>
        <v>1000000</v>
      </c>
      <c r="E58" s="179">
        <f t="shared" si="16"/>
        <v>3700000</v>
      </c>
      <c r="F58" s="154">
        <f t="shared" si="16"/>
        <v>4700000</v>
      </c>
      <c r="G58" s="197">
        <f t="shared" si="16"/>
        <v>0</v>
      </c>
      <c r="H58" s="158">
        <f t="shared" si="16"/>
        <v>6000000</v>
      </c>
      <c r="I58" s="179">
        <f t="shared" si="16"/>
        <v>0</v>
      </c>
      <c r="J58" s="154">
        <f t="shared" si="16"/>
        <v>6000000</v>
      </c>
      <c r="K58" s="158">
        <f t="shared" si="16"/>
        <v>0</v>
      </c>
      <c r="L58" s="158">
        <f t="shared" si="16"/>
        <v>6000000</v>
      </c>
      <c r="M58" s="158">
        <f t="shared" si="16"/>
        <v>0</v>
      </c>
      <c r="N58" s="158">
        <f t="shared" si="16"/>
        <v>0</v>
      </c>
      <c r="O58" s="158">
        <f t="shared" si="16"/>
        <v>0</v>
      </c>
      <c r="P58" s="158">
        <f t="shared" si="16"/>
        <v>600000</v>
      </c>
      <c r="Q58" s="158">
        <f t="shared" si="16"/>
        <v>1000000</v>
      </c>
      <c r="R58" s="158">
        <f t="shared" si="16"/>
        <v>27000000</v>
      </c>
      <c r="S58" s="158">
        <f t="shared" si="16"/>
        <v>25200000</v>
      </c>
      <c r="T58" s="158">
        <f t="shared" si="16"/>
        <v>-1800000</v>
      </c>
    </row>
    <row r="59" spans="1:256" s="121" customFormat="1" outlineLevel="2" x14ac:dyDescent="0.2">
      <c r="A59" s="137" t="s">
        <v>215</v>
      </c>
      <c r="B59" s="174">
        <v>5000000</v>
      </c>
      <c r="C59" s="180"/>
      <c r="D59" s="198">
        <v>1000000</v>
      </c>
      <c r="E59" s="180"/>
      <c r="F59" s="183">
        <f>SUM(D59:E59)</f>
        <v>1000000</v>
      </c>
      <c r="G59" s="198"/>
      <c r="H59" s="174">
        <v>6000000</v>
      </c>
      <c r="I59" s="180"/>
      <c r="J59" s="183">
        <f>SUM(G59:I59)</f>
        <v>6000000</v>
      </c>
      <c r="K59" s="174"/>
      <c r="L59" s="174"/>
      <c r="M59" s="174"/>
      <c r="N59" s="174"/>
      <c r="O59" s="174"/>
      <c r="P59" s="174"/>
      <c r="Q59" s="174">
        <v>1000000</v>
      </c>
      <c r="R59" s="174">
        <f>B59+C59+F59+SUM(J59:Q59)</f>
        <v>13000000</v>
      </c>
      <c r="S59" s="174">
        <v>13000000</v>
      </c>
      <c r="T59" s="174">
        <f>S59-R59</f>
        <v>0</v>
      </c>
    </row>
    <row r="60" spans="1:256" s="121" customFormat="1" outlineLevel="2" x14ac:dyDescent="0.2">
      <c r="A60" s="137" t="s">
        <v>215</v>
      </c>
      <c r="B60" s="174"/>
      <c r="C60" s="180">
        <v>3500000</v>
      </c>
      <c r="D60" s="198"/>
      <c r="E60" s="180">
        <v>700000</v>
      </c>
      <c r="F60" s="183">
        <f>SUM(D60:E60)</f>
        <v>700000</v>
      </c>
      <c r="G60" s="198"/>
      <c r="H60" s="174"/>
      <c r="I60" s="180"/>
      <c r="J60" s="183">
        <f>SUM(G60:I60)</f>
        <v>0</v>
      </c>
      <c r="K60" s="174"/>
      <c r="L60" s="174">
        <v>6000000</v>
      </c>
      <c r="M60" s="174"/>
      <c r="N60" s="174"/>
      <c r="O60" s="174"/>
      <c r="P60" s="174"/>
      <c r="Q60" s="174"/>
      <c r="R60" s="174">
        <f>B60+C60+F60+SUM(J60:Q60)</f>
        <v>10200000</v>
      </c>
      <c r="S60" s="174">
        <v>10200000</v>
      </c>
      <c r="T60" s="174">
        <f>S60-R60</f>
        <v>0</v>
      </c>
    </row>
    <row r="61" spans="1:256" s="121" customFormat="1" outlineLevel="2" x14ac:dyDescent="0.2">
      <c r="A61" s="137" t="s">
        <v>215</v>
      </c>
      <c r="B61" s="174">
        <v>200000</v>
      </c>
      <c r="C61" s="180"/>
      <c r="D61" s="198"/>
      <c r="E61" s="180">
        <v>3000000</v>
      </c>
      <c r="F61" s="183">
        <f>SUM(D61:E61)</f>
        <v>3000000</v>
      </c>
      <c r="G61" s="198"/>
      <c r="H61" s="174"/>
      <c r="I61" s="180"/>
      <c r="J61" s="183">
        <f>SUM(G61:I61)</f>
        <v>0</v>
      </c>
      <c r="K61" s="174"/>
      <c r="L61" s="174"/>
      <c r="M61" s="174"/>
      <c r="N61" s="174"/>
      <c r="O61" s="174"/>
      <c r="P61" s="174">
        <v>600000</v>
      </c>
      <c r="Q61" s="174"/>
      <c r="R61" s="174">
        <f>B61+C61+F61+SUM(J61:Q61)</f>
        <v>3800000</v>
      </c>
      <c r="S61" s="174">
        <v>2000000</v>
      </c>
      <c r="T61" s="174">
        <f>S61-R61</f>
        <v>-1800000</v>
      </c>
    </row>
    <row r="62" spans="1:256" s="125" customFormat="1" outlineLevel="1" x14ac:dyDescent="0.2">
      <c r="A62" s="47" t="s">
        <v>68</v>
      </c>
      <c r="B62" s="175">
        <f t="shared" ref="B62:T62" si="17">SUM(B63:B65)</f>
        <v>3150000</v>
      </c>
      <c r="C62" s="181">
        <f t="shared" si="17"/>
        <v>2000000</v>
      </c>
      <c r="D62" s="199">
        <f t="shared" si="17"/>
        <v>1300000</v>
      </c>
      <c r="E62" s="181">
        <f t="shared" si="17"/>
        <v>5000000</v>
      </c>
      <c r="F62" s="184">
        <f t="shared" si="17"/>
        <v>6300000</v>
      </c>
      <c r="G62" s="199">
        <f t="shared" si="17"/>
        <v>0</v>
      </c>
      <c r="H62" s="175">
        <f t="shared" si="17"/>
        <v>0</v>
      </c>
      <c r="I62" s="181">
        <f t="shared" si="17"/>
        <v>2700000</v>
      </c>
      <c r="J62" s="184">
        <f t="shared" si="17"/>
        <v>2700000</v>
      </c>
      <c r="K62" s="175">
        <f t="shared" si="17"/>
        <v>5000000</v>
      </c>
      <c r="L62" s="175">
        <f t="shared" si="17"/>
        <v>0</v>
      </c>
      <c r="M62" s="175">
        <f t="shared" si="17"/>
        <v>600000</v>
      </c>
      <c r="N62" s="175">
        <f t="shared" si="17"/>
        <v>800000</v>
      </c>
      <c r="O62" s="175">
        <f t="shared" si="17"/>
        <v>0</v>
      </c>
      <c r="P62" s="175">
        <f t="shared" si="17"/>
        <v>0</v>
      </c>
      <c r="Q62" s="175">
        <f t="shared" si="17"/>
        <v>0</v>
      </c>
      <c r="R62" s="175">
        <f t="shared" si="17"/>
        <v>20550000</v>
      </c>
      <c r="S62" s="175">
        <f t="shared" si="17"/>
        <v>20550000</v>
      </c>
      <c r="T62" s="175">
        <f t="shared" si="17"/>
        <v>0</v>
      </c>
    </row>
    <row r="63" spans="1:256" s="121" customFormat="1" outlineLevel="2" x14ac:dyDescent="0.2">
      <c r="A63" s="137" t="s">
        <v>215</v>
      </c>
      <c r="B63" s="174">
        <v>3000000</v>
      </c>
      <c r="C63" s="180"/>
      <c r="D63" s="198">
        <v>800000</v>
      </c>
      <c r="E63" s="180"/>
      <c r="F63" s="183">
        <f>SUM(D63:E63)</f>
        <v>800000</v>
      </c>
      <c r="G63" s="198"/>
      <c r="H63" s="174"/>
      <c r="I63" s="180">
        <v>700000</v>
      </c>
      <c r="J63" s="183">
        <f>SUM(G63:I63)</f>
        <v>700000</v>
      </c>
      <c r="K63" s="174"/>
      <c r="L63" s="174"/>
      <c r="M63" s="174">
        <v>600000</v>
      </c>
      <c r="N63" s="174"/>
      <c r="O63" s="174"/>
      <c r="P63" s="174"/>
      <c r="Q63" s="174"/>
      <c r="R63" s="174">
        <f>B63+C63+F63+SUM(J63:Q63)</f>
        <v>5100000</v>
      </c>
      <c r="S63" s="174">
        <v>5100000</v>
      </c>
      <c r="T63" s="174">
        <f>S63-R63</f>
        <v>0</v>
      </c>
    </row>
    <row r="64" spans="1:256" s="121" customFormat="1" outlineLevel="2" x14ac:dyDescent="0.2">
      <c r="A64" s="137" t="s">
        <v>215</v>
      </c>
      <c r="B64" s="174">
        <v>150000</v>
      </c>
      <c r="C64" s="180">
        <v>2000000</v>
      </c>
      <c r="D64" s="198"/>
      <c r="E64" s="180">
        <v>5000000</v>
      </c>
      <c r="F64" s="183">
        <f>SUM(D64:E64)</f>
        <v>5000000</v>
      </c>
      <c r="G64" s="198"/>
      <c r="H64" s="174"/>
      <c r="I64" s="180">
        <v>2000000</v>
      </c>
      <c r="J64" s="183">
        <f>SUM(G64:I64)</f>
        <v>2000000</v>
      </c>
      <c r="K64" s="174"/>
      <c r="L64" s="174"/>
      <c r="M64" s="174"/>
      <c r="N64" s="174">
        <v>800000</v>
      </c>
      <c r="O64" s="174"/>
      <c r="P64" s="174"/>
      <c r="Q64" s="174"/>
      <c r="R64" s="174">
        <f>B64+C64+F64+SUM(J64:Q64)</f>
        <v>9950000</v>
      </c>
      <c r="S64" s="174">
        <v>9950000</v>
      </c>
      <c r="T64" s="174">
        <f>S64-R64</f>
        <v>0</v>
      </c>
    </row>
    <row r="65" spans="1:256" s="121" customFormat="1" outlineLevel="2" x14ac:dyDescent="0.2">
      <c r="A65" s="137" t="s">
        <v>215</v>
      </c>
      <c r="B65" s="174"/>
      <c r="C65" s="180"/>
      <c r="D65" s="198">
        <v>500000</v>
      </c>
      <c r="E65" s="180"/>
      <c r="F65" s="183">
        <f>SUM(D65:E65)</f>
        <v>500000</v>
      </c>
      <c r="G65" s="198"/>
      <c r="H65" s="174"/>
      <c r="I65" s="180"/>
      <c r="J65" s="183">
        <f>SUM(G65:I65)</f>
        <v>0</v>
      </c>
      <c r="K65" s="174">
        <v>5000000</v>
      </c>
      <c r="L65" s="174"/>
      <c r="M65" s="174"/>
      <c r="N65" s="174"/>
      <c r="O65" s="174"/>
      <c r="P65" s="174"/>
      <c r="Q65" s="174"/>
      <c r="R65" s="174">
        <f>B65+C65+F65+SUM(J65:Q65)</f>
        <v>5500000</v>
      </c>
      <c r="S65" s="174">
        <v>5500000</v>
      </c>
      <c r="T65" s="174">
        <f>S65-R65</f>
        <v>0</v>
      </c>
    </row>
    <row r="66" spans="1:256" s="125" customFormat="1" outlineLevel="1" x14ac:dyDescent="0.2">
      <c r="A66" s="47" t="s">
        <v>69</v>
      </c>
      <c r="B66" s="175">
        <f t="shared" ref="B66:T66" si="18">SUM(B67:B69)</f>
        <v>3000000</v>
      </c>
      <c r="C66" s="181">
        <f t="shared" si="18"/>
        <v>6000000</v>
      </c>
      <c r="D66" s="199">
        <f t="shared" si="18"/>
        <v>11000000</v>
      </c>
      <c r="E66" s="181">
        <f t="shared" si="18"/>
        <v>0</v>
      </c>
      <c r="F66" s="184">
        <f t="shared" si="18"/>
        <v>11000000</v>
      </c>
      <c r="G66" s="199">
        <f t="shared" si="18"/>
        <v>2500000</v>
      </c>
      <c r="H66" s="175">
        <f t="shared" si="18"/>
        <v>0</v>
      </c>
      <c r="I66" s="181">
        <f t="shared" si="18"/>
        <v>0</v>
      </c>
      <c r="J66" s="184">
        <f t="shared" si="18"/>
        <v>2500000</v>
      </c>
      <c r="K66" s="175">
        <f t="shared" si="18"/>
        <v>300000</v>
      </c>
      <c r="L66" s="175">
        <f t="shared" si="18"/>
        <v>5500000</v>
      </c>
      <c r="M66" s="175">
        <f t="shared" si="18"/>
        <v>1000000</v>
      </c>
      <c r="N66" s="175">
        <f t="shared" si="18"/>
        <v>7000000</v>
      </c>
      <c r="O66" s="175">
        <f t="shared" si="18"/>
        <v>4000000</v>
      </c>
      <c r="P66" s="175">
        <f t="shared" si="18"/>
        <v>800000</v>
      </c>
      <c r="Q66" s="175">
        <f t="shared" si="18"/>
        <v>0</v>
      </c>
      <c r="R66" s="175">
        <f t="shared" si="18"/>
        <v>41100000</v>
      </c>
      <c r="S66" s="175">
        <f t="shared" si="18"/>
        <v>40800000</v>
      </c>
      <c r="T66" s="175">
        <f t="shared" si="18"/>
        <v>-300000</v>
      </c>
    </row>
    <row r="67" spans="1:256" s="121" customFormat="1" outlineLevel="2" x14ac:dyDescent="0.2">
      <c r="A67" s="137" t="s">
        <v>215</v>
      </c>
      <c r="B67" s="174"/>
      <c r="C67" s="180">
        <v>6000000</v>
      </c>
      <c r="D67" s="198"/>
      <c r="E67" s="180"/>
      <c r="F67" s="183">
        <f>SUM(D67:E67)</f>
        <v>0</v>
      </c>
      <c r="G67" s="198">
        <v>2500000</v>
      </c>
      <c r="H67" s="174"/>
      <c r="I67" s="180"/>
      <c r="J67" s="183">
        <f>SUM(G67:I67)</f>
        <v>2500000</v>
      </c>
      <c r="K67" s="174"/>
      <c r="L67" s="174"/>
      <c r="M67" s="174">
        <v>1000000</v>
      </c>
      <c r="N67" s="174"/>
      <c r="O67" s="174">
        <v>4000000</v>
      </c>
      <c r="P67" s="174"/>
      <c r="Q67" s="174"/>
      <c r="R67" s="174">
        <f>B67+C67+F67+SUM(J67:Q67)</f>
        <v>13500000</v>
      </c>
      <c r="S67" s="174">
        <v>13500000</v>
      </c>
      <c r="T67" s="174">
        <f>S67-R67</f>
        <v>0</v>
      </c>
    </row>
    <row r="68" spans="1:256" s="121" customFormat="1" outlineLevel="2" x14ac:dyDescent="0.2">
      <c r="A68" s="137" t="s">
        <v>215</v>
      </c>
      <c r="B68" s="174"/>
      <c r="C68" s="180"/>
      <c r="D68" s="198">
        <v>11000000</v>
      </c>
      <c r="E68" s="180"/>
      <c r="F68" s="183">
        <f>SUM(D68:E68)</f>
        <v>11000000</v>
      </c>
      <c r="G68" s="198"/>
      <c r="H68" s="174"/>
      <c r="I68" s="180"/>
      <c r="J68" s="183">
        <f>SUM(G68:I68)</f>
        <v>0</v>
      </c>
      <c r="K68" s="174"/>
      <c r="L68" s="174">
        <v>5500000</v>
      </c>
      <c r="M68" s="174"/>
      <c r="N68" s="174"/>
      <c r="O68" s="174"/>
      <c r="P68" s="174">
        <v>800000</v>
      </c>
      <c r="Q68" s="174"/>
      <c r="R68" s="174">
        <f>B68+C68+F68+SUM(J68:Q68)</f>
        <v>17300000</v>
      </c>
      <c r="S68" s="174">
        <v>17300000</v>
      </c>
      <c r="T68" s="174">
        <f>S68-R68</f>
        <v>0</v>
      </c>
    </row>
    <row r="69" spans="1:256" s="121" customFormat="1" outlineLevel="2" x14ac:dyDescent="0.2">
      <c r="A69" s="137" t="s">
        <v>215</v>
      </c>
      <c r="B69" s="174">
        <v>3000000</v>
      </c>
      <c r="C69" s="180"/>
      <c r="D69" s="198"/>
      <c r="E69" s="180"/>
      <c r="F69" s="183">
        <f>SUM(D69:E69)</f>
        <v>0</v>
      </c>
      <c r="G69" s="198"/>
      <c r="H69" s="174"/>
      <c r="I69" s="180"/>
      <c r="J69" s="183">
        <f>SUM(G69:I69)</f>
        <v>0</v>
      </c>
      <c r="K69" s="174">
        <v>300000</v>
      </c>
      <c r="L69" s="174"/>
      <c r="M69" s="174"/>
      <c r="N69" s="174">
        <v>7000000</v>
      </c>
      <c r="O69" s="174"/>
      <c r="P69" s="174"/>
      <c r="Q69" s="174"/>
      <c r="R69" s="174">
        <f>B69+C69+F69+SUM(J69:Q69)</f>
        <v>10300000</v>
      </c>
      <c r="S69" s="174">
        <v>10000000</v>
      </c>
      <c r="T69" s="174">
        <f>S69-R69</f>
        <v>-300000</v>
      </c>
    </row>
    <row r="70" spans="1:256" s="125" customFormat="1" outlineLevel="1" x14ac:dyDescent="0.2">
      <c r="A70" s="47" t="s">
        <v>70</v>
      </c>
      <c r="B70" s="175">
        <f t="shared" ref="B70:T70" si="19">SUM(B71:B73)</f>
        <v>0</v>
      </c>
      <c r="C70" s="181">
        <f t="shared" si="19"/>
        <v>1000000</v>
      </c>
      <c r="D70" s="199">
        <f t="shared" si="19"/>
        <v>2000000</v>
      </c>
      <c r="E70" s="181">
        <f t="shared" si="19"/>
        <v>800000</v>
      </c>
      <c r="F70" s="184">
        <f t="shared" si="19"/>
        <v>2800000</v>
      </c>
      <c r="G70" s="199">
        <f t="shared" si="19"/>
        <v>900000</v>
      </c>
      <c r="H70" s="175">
        <f t="shared" si="19"/>
        <v>0</v>
      </c>
      <c r="I70" s="181">
        <f t="shared" si="19"/>
        <v>0</v>
      </c>
      <c r="J70" s="184">
        <f t="shared" si="19"/>
        <v>900000</v>
      </c>
      <c r="K70" s="175">
        <f t="shared" si="19"/>
        <v>1000000</v>
      </c>
      <c r="L70" s="175">
        <f t="shared" si="19"/>
        <v>0</v>
      </c>
      <c r="M70" s="175">
        <f t="shared" si="19"/>
        <v>900000</v>
      </c>
      <c r="N70" s="175">
        <f t="shared" si="19"/>
        <v>1100000</v>
      </c>
      <c r="O70" s="175">
        <f t="shared" si="19"/>
        <v>0</v>
      </c>
      <c r="P70" s="175">
        <f t="shared" si="19"/>
        <v>1000000</v>
      </c>
      <c r="Q70" s="175">
        <f t="shared" si="19"/>
        <v>250000</v>
      </c>
      <c r="R70" s="175">
        <f t="shared" si="19"/>
        <v>8950000</v>
      </c>
      <c r="S70" s="175">
        <f t="shared" si="19"/>
        <v>6950000</v>
      </c>
      <c r="T70" s="175">
        <f t="shared" si="19"/>
        <v>-2000000</v>
      </c>
    </row>
    <row r="71" spans="1:256" s="121" customFormat="1" outlineLevel="2" x14ac:dyDescent="0.2">
      <c r="A71" s="137" t="s">
        <v>215</v>
      </c>
      <c r="B71" s="174"/>
      <c r="C71" s="180">
        <v>1000000</v>
      </c>
      <c r="D71" s="198">
        <v>2000000</v>
      </c>
      <c r="E71" s="180"/>
      <c r="F71" s="183">
        <f>SUM(D71:E71)</f>
        <v>2000000</v>
      </c>
      <c r="G71" s="198"/>
      <c r="H71" s="174"/>
      <c r="I71" s="180"/>
      <c r="J71" s="183">
        <f>SUM(G71:I71)</f>
        <v>0</v>
      </c>
      <c r="K71" s="174"/>
      <c r="L71" s="174"/>
      <c r="M71" s="174">
        <v>900000</v>
      </c>
      <c r="N71" s="174"/>
      <c r="O71" s="174"/>
      <c r="P71" s="174"/>
      <c r="Q71" s="174">
        <v>250000</v>
      </c>
      <c r="R71" s="174">
        <f>B71+C71+F71+SUM(J71:Q71)</f>
        <v>4150000</v>
      </c>
      <c r="S71" s="174">
        <v>4150000</v>
      </c>
      <c r="T71" s="174">
        <f>S71-R71</f>
        <v>0</v>
      </c>
    </row>
    <row r="72" spans="1:256" s="121" customFormat="1" outlineLevel="2" x14ac:dyDescent="0.2">
      <c r="A72" s="137" t="s">
        <v>215</v>
      </c>
      <c r="B72" s="174"/>
      <c r="C72" s="180"/>
      <c r="D72" s="198"/>
      <c r="E72" s="180">
        <v>800000</v>
      </c>
      <c r="F72" s="183">
        <f>SUM(D72:E72)</f>
        <v>800000</v>
      </c>
      <c r="G72" s="198"/>
      <c r="H72" s="174"/>
      <c r="I72" s="180"/>
      <c r="J72" s="183">
        <f>SUM(G72:I72)</f>
        <v>0</v>
      </c>
      <c r="K72" s="174">
        <v>1000000</v>
      </c>
      <c r="L72" s="174"/>
      <c r="M72" s="174"/>
      <c r="N72" s="174"/>
      <c r="O72" s="174"/>
      <c r="P72" s="174"/>
      <c r="Q72" s="174"/>
      <c r="R72" s="174">
        <f>B72+C72+F72+SUM(J72:Q72)</f>
        <v>1800000</v>
      </c>
      <c r="S72" s="174">
        <v>1800000</v>
      </c>
      <c r="T72" s="174">
        <f>S72-R72</f>
        <v>0</v>
      </c>
    </row>
    <row r="73" spans="1:256" s="121" customFormat="1" outlineLevel="2" x14ac:dyDescent="0.2">
      <c r="A73" s="137" t="s">
        <v>215</v>
      </c>
      <c r="B73" s="174"/>
      <c r="C73" s="180"/>
      <c r="D73" s="198"/>
      <c r="E73" s="180"/>
      <c r="F73" s="183">
        <f>SUM(D73:E73)</f>
        <v>0</v>
      </c>
      <c r="G73" s="198">
        <v>900000</v>
      </c>
      <c r="H73" s="174"/>
      <c r="I73" s="180"/>
      <c r="J73" s="183">
        <f>SUM(G73:I73)</f>
        <v>900000</v>
      </c>
      <c r="K73" s="174"/>
      <c r="L73" s="174"/>
      <c r="M73" s="174"/>
      <c r="N73" s="174">
        <v>1100000</v>
      </c>
      <c r="O73" s="174"/>
      <c r="P73" s="174">
        <v>1000000</v>
      </c>
      <c r="Q73" s="174"/>
      <c r="R73" s="174">
        <f>B73+C73+F73+SUM(J73:Q73)</f>
        <v>3000000</v>
      </c>
      <c r="S73" s="174">
        <v>1000000</v>
      </c>
      <c r="T73" s="174">
        <f>S73-R73</f>
        <v>-2000000</v>
      </c>
    </row>
    <row r="74" spans="1:256" s="121" customFormat="1" outlineLevel="1" x14ac:dyDescent="0.2">
      <c r="A74" s="137"/>
      <c r="B74" s="174"/>
      <c r="C74" s="180"/>
      <c r="D74" s="198"/>
      <c r="E74" s="180"/>
      <c r="F74" s="183"/>
      <c r="G74" s="198"/>
      <c r="H74" s="174"/>
      <c r="I74" s="180"/>
      <c r="J74" s="183"/>
      <c r="K74" s="174"/>
      <c r="L74" s="174"/>
      <c r="M74" s="174"/>
      <c r="N74" s="174"/>
      <c r="O74" s="174"/>
      <c r="P74" s="174"/>
      <c r="Q74" s="174"/>
      <c r="R74" s="174"/>
      <c r="S74" s="174"/>
      <c r="T74" s="174"/>
    </row>
    <row r="75" spans="1:256" s="189" customFormat="1" outlineLevel="1" x14ac:dyDescent="0.2">
      <c r="A75" s="185" t="s">
        <v>216</v>
      </c>
      <c r="D75" s="200"/>
      <c r="E75" s="187"/>
      <c r="F75" s="188"/>
      <c r="G75" s="200"/>
      <c r="H75" s="186"/>
      <c r="I75" s="187">
        <v>-800000</v>
      </c>
      <c r="J75" s="187">
        <f>SUM(G75:I75)</f>
        <v>-800000</v>
      </c>
      <c r="K75" s="186"/>
      <c r="L75" s="186">
        <v>-800000</v>
      </c>
      <c r="M75" s="186"/>
      <c r="N75" s="186">
        <v>-1700000</v>
      </c>
      <c r="P75" s="186"/>
      <c r="Q75" s="186">
        <v>-1600000</v>
      </c>
      <c r="R75" s="186">
        <f>B75+C75+F75+SUM(J75:Q75)</f>
        <v>-4900000</v>
      </c>
      <c r="S75" s="211"/>
      <c r="T75" s="211"/>
    </row>
    <row r="76" spans="1:256" s="121" customFormat="1" x14ac:dyDescent="0.2">
      <c r="A76" s="137"/>
      <c r="B76" s="174"/>
      <c r="C76" s="180"/>
      <c r="D76" s="198"/>
      <c r="E76" s="180"/>
      <c r="F76" s="183"/>
      <c r="G76" s="198"/>
      <c r="H76" s="174"/>
      <c r="I76" s="180"/>
      <c r="J76" s="183"/>
      <c r="K76" s="174"/>
      <c r="L76" s="174"/>
      <c r="M76" s="174"/>
      <c r="N76" s="174"/>
      <c r="O76" s="174"/>
      <c r="P76" s="174"/>
      <c r="Q76" s="174"/>
      <c r="R76" s="174"/>
      <c r="S76" s="174"/>
      <c r="T76" s="174"/>
    </row>
    <row r="77" spans="1:256" s="125" customFormat="1" x14ac:dyDescent="0.2">
      <c r="A77" s="11" t="s">
        <v>219</v>
      </c>
      <c r="B77" s="182">
        <f>+B70+B66+B62+B58+H75</f>
        <v>11350000</v>
      </c>
      <c r="C77" s="182">
        <f>+C70+C66+C62+C58+I75</f>
        <v>11700000</v>
      </c>
      <c r="D77" s="201">
        <f t="shared" ref="D77:BN77" si="20">+D70+D66+D62+D58+D75</f>
        <v>15300000</v>
      </c>
      <c r="E77" s="176">
        <f t="shared" si="20"/>
        <v>9500000</v>
      </c>
      <c r="F77" s="202">
        <f t="shared" si="20"/>
        <v>24800000</v>
      </c>
      <c r="G77" s="201">
        <f t="shared" si="20"/>
        <v>3400000</v>
      </c>
      <c r="H77" s="176">
        <f t="shared" si="20"/>
        <v>6000000</v>
      </c>
      <c r="I77" s="176">
        <f t="shared" si="20"/>
        <v>1900000</v>
      </c>
      <c r="J77" s="202">
        <f t="shared" si="20"/>
        <v>11300000</v>
      </c>
      <c r="K77" s="176">
        <f t="shared" si="20"/>
        <v>6300000</v>
      </c>
      <c r="L77" s="176">
        <f t="shared" si="20"/>
        <v>10700000</v>
      </c>
      <c r="M77" s="176">
        <f t="shared" si="20"/>
        <v>2500000</v>
      </c>
      <c r="N77" s="176">
        <f t="shared" si="20"/>
        <v>7200000</v>
      </c>
      <c r="O77" s="176">
        <f>+O70+O66+O62+O58+Q75</f>
        <v>2400000</v>
      </c>
      <c r="P77" s="176">
        <f t="shared" si="20"/>
        <v>2400000</v>
      </c>
      <c r="Q77" s="176">
        <f t="shared" si="20"/>
        <v>-350000</v>
      </c>
      <c r="R77" s="176">
        <f t="shared" si="20"/>
        <v>92700000</v>
      </c>
      <c r="S77" s="176">
        <f t="shared" si="20"/>
        <v>93500000</v>
      </c>
      <c r="T77" s="176">
        <f t="shared" si="20"/>
        <v>-4100000</v>
      </c>
      <c r="U77" s="176">
        <f t="shared" si="20"/>
        <v>0</v>
      </c>
      <c r="V77" s="176">
        <f t="shared" si="20"/>
        <v>0</v>
      </c>
      <c r="W77" s="176">
        <f t="shared" si="20"/>
        <v>0</v>
      </c>
      <c r="X77" s="176">
        <f t="shared" si="20"/>
        <v>0</v>
      </c>
      <c r="Y77" s="176">
        <f t="shared" si="20"/>
        <v>0</v>
      </c>
      <c r="Z77" s="176">
        <f t="shared" si="20"/>
        <v>0</v>
      </c>
      <c r="AA77" s="176">
        <f t="shared" si="20"/>
        <v>0</v>
      </c>
      <c r="AB77" s="176">
        <f t="shared" si="20"/>
        <v>0</v>
      </c>
      <c r="AC77" s="176">
        <f t="shared" si="20"/>
        <v>0</v>
      </c>
      <c r="AD77" s="176">
        <f t="shared" si="20"/>
        <v>0</v>
      </c>
      <c r="AE77" s="176">
        <f t="shared" si="20"/>
        <v>0</v>
      </c>
      <c r="AF77" s="176">
        <f t="shared" si="20"/>
        <v>0</v>
      </c>
      <c r="AG77" s="176">
        <f t="shared" si="20"/>
        <v>0</v>
      </c>
      <c r="AH77" s="176">
        <f t="shared" si="20"/>
        <v>0</v>
      </c>
      <c r="AI77" s="176">
        <f t="shared" si="20"/>
        <v>0</v>
      </c>
      <c r="AJ77" s="176">
        <f t="shared" si="20"/>
        <v>0</v>
      </c>
      <c r="AK77" s="176">
        <f t="shared" si="20"/>
        <v>0</v>
      </c>
      <c r="AL77" s="176">
        <f t="shared" si="20"/>
        <v>0</v>
      </c>
      <c r="AM77" s="176">
        <f t="shared" si="20"/>
        <v>0</v>
      </c>
      <c r="AN77" s="176">
        <f t="shared" si="20"/>
        <v>0</v>
      </c>
      <c r="AO77" s="176">
        <f t="shared" si="20"/>
        <v>0</v>
      </c>
      <c r="AP77" s="176">
        <f t="shared" si="20"/>
        <v>0</v>
      </c>
      <c r="AQ77" s="176">
        <f t="shared" si="20"/>
        <v>0</v>
      </c>
      <c r="AR77" s="176">
        <f t="shared" si="20"/>
        <v>0</v>
      </c>
      <c r="AS77" s="176">
        <f t="shared" si="20"/>
        <v>0</v>
      </c>
      <c r="AT77" s="176">
        <f t="shared" si="20"/>
        <v>0</v>
      </c>
      <c r="AU77" s="176">
        <f t="shared" si="20"/>
        <v>0</v>
      </c>
      <c r="AV77" s="176">
        <f t="shared" si="20"/>
        <v>0</v>
      </c>
      <c r="AW77" s="176">
        <f t="shared" si="20"/>
        <v>0</v>
      </c>
      <c r="AX77" s="176">
        <f t="shared" si="20"/>
        <v>0</v>
      </c>
      <c r="AY77" s="176">
        <f t="shared" si="20"/>
        <v>0</v>
      </c>
      <c r="AZ77" s="176">
        <f t="shared" si="20"/>
        <v>0</v>
      </c>
      <c r="BA77" s="176">
        <f t="shared" si="20"/>
        <v>0</v>
      </c>
      <c r="BB77" s="176">
        <f t="shared" si="20"/>
        <v>0</v>
      </c>
      <c r="BC77" s="176">
        <f t="shared" si="20"/>
        <v>0</v>
      </c>
      <c r="BD77" s="176">
        <f t="shared" si="20"/>
        <v>0</v>
      </c>
      <c r="BE77" s="176">
        <f t="shared" si="20"/>
        <v>0</v>
      </c>
      <c r="BF77" s="176">
        <f t="shared" si="20"/>
        <v>0</v>
      </c>
      <c r="BG77" s="176">
        <f t="shared" si="20"/>
        <v>0</v>
      </c>
      <c r="BH77" s="176">
        <f t="shared" si="20"/>
        <v>0</v>
      </c>
      <c r="BI77" s="176">
        <f t="shared" si="20"/>
        <v>0</v>
      </c>
      <c r="BJ77" s="176">
        <f t="shared" si="20"/>
        <v>0</v>
      </c>
      <c r="BK77" s="176">
        <f t="shared" si="20"/>
        <v>0</v>
      </c>
      <c r="BL77" s="176">
        <f t="shared" si="20"/>
        <v>0</v>
      </c>
      <c r="BM77" s="176">
        <f t="shared" si="20"/>
        <v>0</v>
      </c>
      <c r="BN77" s="176">
        <f t="shared" si="20"/>
        <v>0</v>
      </c>
      <c r="BO77" s="176">
        <f t="shared" ref="BO77:DZ77" si="21">+BO70+BO66+BO62+BO58+BO75</f>
        <v>0</v>
      </c>
      <c r="BP77" s="176">
        <f t="shared" si="21"/>
        <v>0</v>
      </c>
      <c r="BQ77" s="176">
        <f t="shared" si="21"/>
        <v>0</v>
      </c>
      <c r="BR77" s="176">
        <f t="shared" si="21"/>
        <v>0</v>
      </c>
      <c r="BS77" s="176">
        <f t="shared" si="21"/>
        <v>0</v>
      </c>
      <c r="BT77" s="176">
        <f t="shared" si="21"/>
        <v>0</v>
      </c>
      <c r="BU77" s="176">
        <f t="shared" si="21"/>
        <v>0</v>
      </c>
      <c r="BV77" s="176">
        <f t="shared" si="21"/>
        <v>0</v>
      </c>
      <c r="BW77" s="176">
        <f t="shared" si="21"/>
        <v>0</v>
      </c>
      <c r="BX77" s="176">
        <f t="shared" si="21"/>
        <v>0</v>
      </c>
      <c r="BY77" s="176">
        <f t="shared" si="21"/>
        <v>0</v>
      </c>
      <c r="BZ77" s="176">
        <f t="shared" si="21"/>
        <v>0</v>
      </c>
      <c r="CA77" s="176">
        <f t="shared" si="21"/>
        <v>0</v>
      </c>
      <c r="CB77" s="176">
        <f t="shared" si="21"/>
        <v>0</v>
      </c>
      <c r="CC77" s="176">
        <f t="shared" si="21"/>
        <v>0</v>
      </c>
      <c r="CD77" s="176">
        <f t="shared" si="21"/>
        <v>0</v>
      </c>
      <c r="CE77" s="176">
        <f t="shared" si="21"/>
        <v>0</v>
      </c>
      <c r="CF77" s="176">
        <f t="shared" si="21"/>
        <v>0</v>
      </c>
      <c r="CG77" s="176">
        <f t="shared" si="21"/>
        <v>0</v>
      </c>
      <c r="CH77" s="176">
        <f t="shared" si="21"/>
        <v>0</v>
      </c>
      <c r="CI77" s="176">
        <f t="shared" si="21"/>
        <v>0</v>
      </c>
      <c r="CJ77" s="176">
        <f t="shared" si="21"/>
        <v>0</v>
      </c>
      <c r="CK77" s="176">
        <f t="shared" si="21"/>
        <v>0</v>
      </c>
      <c r="CL77" s="176">
        <f t="shared" si="21"/>
        <v>0</v>
      </c>
      <c r="CM77" s="176">
        <f t="shared" si="21"/>
        <v>0</v>
      </c>
      <c r="CN77" s="176">
        <f t="shared" si="21"/>
        <v>0</v>
      </c>
      <c r="CO77" s="176">
        <f t="shared" si="21"/>
        <v>0</v>
      </c>
      <c r="CP77" s="176">
        <f t="shared" si="21"/>
        <v>0</v>
      </c>
      <c r="CQ77" s="176">
        <f t="shared" si="21"/>
        <v>0</v>
      </c>
      <c r="CR77" s="176">
        <f t="shared" si="21"/>
        <v>0</v>
      </c>
      <c r="CS77" s="176">
        <f t="shared" si="21"/>
        <v>0</v>
      </c>
      <c r="CT77" s="176">
        <f t="shared" si="21"/>
        <v>0</v>
      </c>
      <c r="CU77" s="176">
        <f t="shared" si="21"/>
        <v>0</v>
      </c>
      <c r="CV77" s="176">
        <f t="shared" si="21"/>
        <v>0</v>
      </c>
      <c r="CW77" s="176">
        <f t="shared" si="21"/>
        <v>0</v>
      </c>
      <c r="CX77" s="176">
        <f t="shared" si="21"/>
        <v>0</v>
      </c>
      <c r="CY77" s="176">
        <f t="shared" si="21"/>
        <v>0</v>
      </c>
      <c r="CZ77" s="176">
        <f t="shared" si="21"/>
        <v>0</v>
      </c>
      <c r="DA77" s="176">
        <f t="shared" si="21"/>
        <v>0</v>
      </c>
      <c r="DB77" s="176">
        <f t="shared" si="21"/>
        <v>0</v>
      </c>
      <c r="DC77" s="176">
        <f t="shared" si="21"/>
        <v>0</v>
      </c>
      <c r="DD77" s="176">
        <f t="shared" si="21"/>
        <v>0</v>
      </c>
      <c r="DE77" s="176">
        <f t="shared" si="21"/>
        <v>0</v>
      </c>
      <c r="DF77" s="176">
        <f t="shared" si="21"/>
        <v>0</v>
      </c>
      <c r="DG77" s="176">
        <f t="shared" si="21"/>
        <v>0</v>
      </c>
      <c r="DH77" s="176">
        <f t="shared" si="21"/>
        <v>0</v>
      </c>
      <c r="DI77" s="176">
        <f t="shared" si="21"/>
        <v>0</v>
      </c>
      <c r="DJ77" s="176">
        <f t="shared" si="21"/>
        <v>0</v>
      </c>
      <c r="DK77" s="176">
        <f t="shared" si="21"/>
        <v>0</v>
      </c>
      <c r="DL77" s="176">
        <f t="shared" si="21"/>
        <v>0</v>
      </c>
      <c r="DM77" s="176">
        <f t="shared" si="21"/>
        <v>0</v>
      </c>
      <c r="DN77" s="176">
        <f t="shared" si="21"/>
        <v>0</v>
      </c>
      <c r="DO77" s="176">
        <f t="shared" si="21"/>
        <v>0</v>
      </c>
      <c r="DP77" s="176">
        <f t="shared" si="21"/>
        <v>0</v>
      </c>
      <c r="DQ77" s="176">
        <f t="shared" si="21"/>
        <v>0</v>
      </c>
      <c r="DR77" s="176">
        <f t="shared" si="21"/>
        <v>0</v>
      </c>
      <c r="DS77" s="176">
        <f t="shared" si="21"/>
        <v>0</v>
      </c>
      <c r="DT77" s="176">
        <f t="shared" si="21"/>
        <v>0</v>
      </c>
      <c r="DU77" s="176">
        <f t="shared" si="21"/>
        <v>0</v>
      </c>
      <c r="DV77" s="176">
        <f t="shared" si="21"/>
        <v>0</v>
      </c>
      <c r="DW77" s="176">
        <f t="shared" si="21"/>
        <v>0</v>
      </c>
      <c r="DX77" s="176">
        <f t="shared" si="21"/>
        <v>0</v>
      </c>
      <c r="DY77" s="176">
        <f t="shared" si="21"/>
        <v>0</v>
      </c>
      <c r="DZ77" s="176">
        <f t="shared" si="21"/>
        <v>0</v>
      </c>
      <c r="EA77" s="176">
        <f t="shared" ref="EA77:GL77" si="22">+EA70+EA66+EA62+EA58+EA75</f>
        <v>0</v>
      </c>
      <c r="EB77" s="176">
        <f t="shared" si="22"/>
        <v>0</v>
      </c>
      <c r="EC77" s="176">
        <f t="shared" si="22"/>
        <v>0</v>
      </c>
      <c r="ED77" s="176">
        <f t="shared" si="22"/>
        <v>0</v>
      </c>
      <c r="EE77" s="176">
        <f t="shared" si="22"/>
        <v>0</v>
      </c>
      <c r="EF77" s="176">
        <f t="shared" si="22"/>
        <v>0</v>
      </c>
      <c r="EG77" s="176">
        <f t="shared" si="22"/>
        <v>0</v>
      </c>
      <c r="EH77" s="176">
        <f t="shared" si="22"/>
        <v>0</v>
      </c>
      <c r="EI77" s="176">
        <f t="shared" si="22"/>
        <v>0</v>
      </c>
      <c r="EJ77" s="176">
        <f t="shared" si="22"/>
        <v>0</v>
      </c>
      <c r="EK77" s="176">
        <f t="shared" si="22"/>
        <v>0</v>
      </c>
      <c r="EL77" s="176">
        <f t="shared" si="22"/>
        <v>0</v>
      </c>
      <c r="EM77" s="176">
        <f t="shared" si="22"/>
        <v>0</v>
      </c>
      <c r="EN77" s="176">
        <f t="shared" si="22"/>
        <v>0</v>
      </c>
      <c r="EO77" s="176">
        <f t="shared" si="22"/>
        <v>0</v>
      </c>
      <c r="EP77" s="176">
        <f t="shared" si="22"/>
        <v>0</v>
      </c>
      <c r="EQ77" s="176">
        <f t="shared" si="22"/>
        <v>0</v>
      </c>
      <c r="ER77" s="176">
        <f t="shared" si="22"/>
        <v>0</v>
      </c>
      <c r="ES77" s="176">
        <f t="shared" si="22"/>
        <v>0</v>
      </c>
      <c r="ET77" s="176">
        <f t="shared" si="22"/>
        <v>0</v>
      </c>
      <c r="EU77" s="176">
        <f t="shared" si="22"/>
        <v>0</v>
      </c>
      <c r="EV77" s="176">
        <f t="shared" si="22"/>
        <v>0</v>
      </c>
      <c r="EW77" s="176">
        <f t="shared" si="22"/>
        <v>0</v>
      </c>
      <c r="EX77" s="176">
        <f t="shared" si="22"/>
        <v>0</v>
      </c>
      <c r="EY77" s="176">
        <f t="shared" si="22"/>
        <v>0</v>
      </c>
      <c r="EZ77" s="176">
        <f t="shared" si="22"/>
        <v>0</v>
      </c>
      <c r="FA77" s="176">
        <f t="shared" si="22"/>
        <v>0</v>
      </c>
      <c r="FB77" s="176">
        <f t="shared" si="22"/>
        <v>0</v>
      </c>
      <c r="FC77" s="176">
        <f t="shared" si="22"/>
        <v>0</v>
      </c>
      <c r="FD77" s="176">
        <f t="shared" si="22"/>
        <v>0</v>
      </c>
      <c r="FE77" s="176">
        <f t="shared" si="22"/>
        <v>0</v>
      </c>
      <c r="FF77" s="176">
        <f t="shared" si="22"/>
        <v>0</v>
      </c>
      <c r="FG77" s="176">
        <f t="shared" si="22"/>
        <v>0</v>
      </c>
      <c r="FH77" s="176">
        <f t="shared" si="22"/>
        <v>0</v>
      </c>
      <c r="FI77" s="176">
        <f t="shared" si="22"/>
        <v>0</v>
      </c>
      <c r="FJ77" s="176">
        <f t="shared" si="22"/>
        <v>0</v>
      </c>
      <c r="FK77" s="176">
        <f t="shared" si="22"/>
        <v>0</v>
      </c>
      <c r="FL77" s="176">
        <f t="shared" si="22"/>
        <v>0</v>
      </c>
      <c r="FM77" s="176">
        <f t="shared" si="22"/>
        <v>0</v>
      </c>
      <c r="FN77" s="176">
        <f t="shared" si="22"/>
        <v>0</v>
      </c>
      <c r="FO77" s="176">
        <f t="shared" si="22"/>
        <v>0</v>
      </c>
      <c r="FP77" s="176">
        <f t="shared" si="22"/>
        <v>0</v>
      </c>
      <c r="FQ77" s="176">
        <f t="shared" si="22"/>
        <v>0</v>
      </c>
      <c r="FR77" s="176">
        <f t="shared" si="22"/>
        <v>0</v>
      </c>
      <c r="FS77" s="176">
        <f t="shared" si="22"/>
        <v>0</v>
      </c>
      <c r="FT77" s="176">
        <f t="shared" si="22"/>
        <v>0</v>
      </c>
      <c r="FU77" s="176">
        <f t="shared" si="22"/>
        <v>0</v>
      </c>
      <c r="FV77" s="176">
        <f t="shared" si="22"/>
        <v>0</v>
      </c>
      <c r="FW77" s="176">
        <f t="shared" si="22"/>
        <v>0</v>
      </c>
      <c r="FX77" s="176">
        <f t="shared" si="22"/>
        <v>0</v>
      </c>
      <c r="FY77" s="176">
        <f t="shared" si="22"/>
        <v>0</v>
      </c>
      <c r="FZ77" s="176">
        <f t="shared" si="22"/>
        <v>0</v>
      </c>
      <c r="GA77" s="176">
        <f t="shared" si="22"/>
        <v>0</v>
      </c>
      <c r="GB77" s="176">
        <f t="shared" si="22"/>
        <v>0</v>
      </c>
      <c r="GC77" s="176">
        <f t="shared" si="22"/>
        <v>0</v>
      </c>
      <c r="GD77" s="176">
        <f t="shared" si="22"/>
        <v>0</v>
      </c>
      <c r="GE77" s="176">
        <f t="shared" si="22"/>
        <v>0</v>
      </c>
      <c r="GF77" s="176">
        <f t="shared" si="22"/>
        <v>0</v>
      </c>
      <c r="GG77" s="176">
        <f t="shared" si="22"/>
        <v>0</v>
      </c>
      <c r="GH77" s="176">
        <f t="shared" si="22"/>
        <v>0</v>
      </c>
      <c r="GI77" s="176">
        <f t="shared" si="22"/>
        <v>0</v>
      </c>
      <c r="GJ77" s="176">
        <f t="shared" si="22"/>
        <v>0</v>
      </c>
      <c r="GK77" s="176">
        <f t="shared" si="22"/>
        <v>0</v>
      </c>
      <c r="GL77" s="176">
        <f t="shared" si="22"/>
        <v>0</v>
      </c>
      <c r="GM77" s="176">
        <f t="shared" ref="GM77:IV77" si="23">+GM70+GM66+GM62+GM58+GM75</f>
        <v>0</v>
      </c>
      <c r="GN77" s="176">
        <f t="shared" si="23"/>
        <v>0</v>
      </c>
      <c r="GO77" s="176">
        <f t="shared" si="23"/>
        <v>0</v>
      </c>
      <c r="GP77" s="176">
        <f t="shared" si="23"/>
        <v>0</v>
      </c>
      <c r="GQ77" s="176">
        <f t="shared" si="23"/>
        <v>0</v>
      </c>
      <c r="GR77" s="176">
        <f t="shared" si="23"/>
        <v>0</v>
      </c>
      <c r="GS77" s="176">
        <f t="shared" si="23"/>
        <v>0</v>
      </c>
      <c r="GT77" s="176">
        <f t="shared" si="23"/>
        <v>0</v>
      </c>
      <c r="GU77" s="176">
        <f t="shared" si="23"/>
        <v>0</v>
      </c>
      <c r="GV77" s="176">
        <f t="shared" si="23"/>
        <v>0</v>
      </c>
      <c r="GW77" s="176">
        <f t="shared" si="23"/>
        <v>0</v>
      </c>
      <c r="GX77" s="176">
        <f t="shared" si="23"/>
        <v>0</v>
      </c>
      <c r="GY77" s="176">
        <f t="shared" si="23"/>
        <v>0</v>
      </c>
      <c r="GZ77" s="176">
        <f t="shared" si="23"/>
        <v>0</v>
      </c>
      <c r="HA77" s="176">
        <f t="shared" si="23"/>
        <v>0</v>
      </c>
      <c r="HB77" s="176">
        <f t="shared" si="23"/>
        <v>0</v>
      </c>
      <c r="HC77" s="176">
        <f t="shared" si="23"/>
        <v>0</v>
      </c>
      <c r="HD77" s="176">
        <f t="shared" si="23"/>
        <v>0</v>
      </c>
      <c r="HE77" s="176">
        <f t="shared" si="23"/>
        <v>0</v>
      </c>
      <c r="HF77" s="176">
        <f t="shared" si="23"/>
        <v>0</v>
      </c>
      <c r="HG77" s="176">
        <f t="shared" si="23"/>
        <v>0</v>
      </c>
      <c r="HH77" s="176">
        <f t="shared" si="23"/>
        <v>0</v>
      </c>
      <c r="HI77" s="176">
        <f t="shared" si="23"/>
        <v>0</v>
      </c>
      <c r="HJ77" s="176">
        <f t="shared" si="23"/>
        <v>0</v>
      </c>
      <c r="HK77" s="176">
        <f t="shared" si="23"/>
        <v>0</v>
      </c>
      <c r="HL77" s="176">
        <f t="shared" si="23"/>
        <v>0</v>
      </c>
      <c r="HM77" s="176">
        <f t="shared" si="23"/>
        <v>0</v>
      </c>
      <c r="HN77" s="176">
        <f t="shared" si="23"/>
        <v>0</v>
      </c>
      <c r="HO77" s="176">
        <f t="shared" si="23"/>
        <v>0</v>
      </c>
      <c r="HP77" s="176">
        <f t="shared" si="23"/>
        <v>0</v>
      </c>
      <c r="HQ77" s="176">
        <f t="shared" si="23"/>
        <v>0</v>
      </c>
      <c r="HR77" s="176">
        <f t="shared" si="23"/>
        <v>0</v>
      </c>
      <c r="HS77" s="176">
        <f t="shared" si="23"/>
        <v>0</v>
      </c>
      <c r="HT77" s="176">
        <f t="shared" si="23"/>
        <v>0</v>
      </c>
      <c r="HU77" s="176">
        <f t="shared" si="23"/>
        <v>0</v>
      </c>
      <c r="HV77" s="176">
        <f t="shared" si="23"/>
        <v>0</v>
      </c>
      <c r="HW77" s="176">
        <f t="shared" si="23"/>
        <v>0</v>
      </c>
      <c r="HX77" s="176">
        <f t="shared" si="23"/>
        <v>0</v>
      </c>
      <c r="HY77" s="176">
        <f t="shared" si="23"/>
        <v>0</v>
      </c>
      <c r="HZ77" s="176">
        <f t="shared" si="23"/>
        <v>0</v>
      </c>
      <c r="IA77" s="176">
        <f t="shared" si="23"/>
        <v>0</v>
      </c>
      <c r="IB77" s="176">
        <f t="shared" si="23"/>
        <v>0</v>
      </c>
      <c r="IC77" s="176">
        <f t="shared" si="23"/>
        <v>0</v>
      </c>
      <c r="ID77" s="176">
        <f t="shared" si="23"/>
        <v>0</v>
      </c>
      <c r="IE77" s="176">
        <f t="shared" si="23"/>
        <v>0</v>
      </c>
      <c r="IF77" s="176">
        <f t="shared" si="23"/>
        <v>0</v>
      </c>
      <c r="IG77" s="176">
        <f t="shared" si="23"/>
        <v>0</v>
      </c>
      <c r="IH77" s="176">
        <f t="shared" si="23"/>
        <v>0</v>
      </c>
      <c r="II77" s="176">
        <f t="shared" si="23"/>
        <v>0</v>
      </c>
      <c r="IJ77" s="176">
        <f t="shared" si="23"/>
        <v>0</v>
      </c>
      <c r="IK77" s="176">
        <f t="shared" si="23"/>
        <v>0</v>
      </c>
      <c r="IL77" s="176">
        <f t="shared" si="23"/>
        <v>0</v>
      </c>
      <c r="IM77" s="176">
        <f t="shared" si="23"/>
        <v>0</v>
      </c>
      <c r="IN77" s="176">
        <f t="shared" si="23"/>
        <v>0</v>
      </c>
      <c r="IO77" s="176">
        <f t="shared" si="23"/>
        <v>0</v>
      </c>
      <c r="IP77" s="176">
        <f t="shared" si="23"/>
        <v>0</v>
      </c>
      <c r="IQ77" s="176">
        <f t="shared" si="23"/>
        <v>0</v>
      </c>
      <c r="IR77" s="176">
        <f t="shared" si="23"/>
        <v>0</v>
      </c>
      <c r="IS77" s="176">
        <f t="shared" si="23"/>
        <v>0</v>
      </c>
      <c r="IT77" s="176">
        <f t="shared" si="23"/>
        <v>0</v>
      </c>
      <c r="IU77" s="176">
        <f t="shared" si="23"/>
        <v>0</v>
      </c>
      <c r="IV77" s="176">
        <f t="shared" si="23"/>
        <v>0</v>
      </c>
    </row>
    <row r="78" spans="1:256" s="125" customFormat="1" x14ac:dyDescent="0.2">
      <c r="A78" s="48"/>
      <c r="B78" s="48"/>
      <c r="C78" s="141"/>
      <c r="D78" s="203"/>
      <c r="E78" s="141"/>
      <c r="F78" s="155">
        <f>SUM(D78+E78)</f>
        <v>0</v>
      </c>
      <c r="G78" s="209"/>
      <c r="I78" s="142"/>
      <c r="J78" s="156"/>
      <c r="K78" s="148"/>
      <c r="R78" s="142"/>
      <c r="S78" s="155"/>
      <c r="T78" s="177"/>
    </row>
    <row r="79" spans="1:256" s="189" customFormat="1" ht="27.75" customHeight="1" outlineLevel="1" x14ac:dyDescent="0.2">
      <c r="A79" s="185" t="s">
        <v>220</v>
      </c>
      <c r="B79" s="186">
        <f t="shared" ref="B79:G79" si="24">B31+B53+B75</f>
        <v>0</v>
      </c>
      <c r="C79" s="186">
        <f t="shared" si="24"/>
        <v>0</v>
      </c>
      <c r="D79" s="186">
        <f t="shared" si="24"/>
        <v>0</v>
      </c>
      <c r="E79" s="186">
        <f t="shared" si="24"/>
        <v>0</v>
      </c>
      <c r="F79" s="186">
        <f t="shared" si="24"/>
        <v>0</v>
      </c>
      <c r="G79" s="186">
        <f t="shared" si="24"/>
        <v>0</v>
      </c>
      <c r="H79" s="186">
        <f>H31+H53+H75</f>
        <v>0</v>
      </c>
      <c r="I79" s="186">
        <f>I31+I53+I75</f>
        <v>-3000000</v>
      </c>
      <c r="J79" s="186">
        <f>J31+J53+J75</f>
        <v>-3000000</v>
      </c>
      <c r="K79" s="186">
        <f>K31+K53+K75</f>
        <v>0</v>
      </c>
      <c r="L79" s="186">
        <f t="shared" ref="L79:R79" si="25">L31+L53+L75</f>
        <v>-3000000</v>
      </c>
      <c r="M79" s="186">
        <f t="shared" si="25"/>
        <v>0</v>
      </c>
      <c r="N79" s="186">
        <f t="shared" si="25"/>
        <v>-3000000</v>
      </c>
      <c r="O79" s="186">
        <f t="shared" si="25"/>
        <v>0</v>
      </c>
      <c r="P79" s="186">
        <f t="shared" si="25"/>
        <v>0</v>
      </c>
      <c r="Q79" s="186">
        <f t="shared" si="25"/>
        <v>-2400000</v>
      </c>
      <c r="R79" s="186">
        <f t="shared" si="25"/>
        <v>-11400000</v>
      </c>
      <c r="S79" s="211"/>
      <c r="T79" s="211"/>
      <c r="U79" s="186" t="e">
        <f>U31+U53+U75+#REF!</f>
        <v>#REF!</v>
      </c>
      <c r="V79" s="186" t="e">
        <f>V31+V53+V75+#REF!</f>
        <v>#REF!</v>
      </c>
      <c r="W79" s="186" t="e">
        <f>W31+W53+W75+#REF!</f>
        <v>#REF!</v>
      </c>
      <c r="X79" s="186" t="e">
        <f>X31+X53+X75+#REF!</f>
        <v>#REF!</v>
      </c>
      <c r="Y79" s="186" t="e">
        <f>Y31+Y53+Y75+#REF!</f>
        <v>#REF!</v>
      </c>
      <c r="Z79" s="186" t="e">
        <f>Z31+Z53+Z75+#REF!</f>
        <v>#REF!</v>
      </c>
      <c r="AA79" s="186" t="e">
        <f>AA31+AA53+AA75+#REF!</f>
        <v>#REF!</v>
      </c>
      <c r="AB79" s="186" t="e">
        <f>AB31+AB53+AB75+#REF!</f>
        <v>#REF!</v>
      </c>
      <c r="AC79" s="186" t="e">
        <f>AC31+AC53+AC75+#REF!</f>
        <v>#REF!</v>
      </c>
      <c r="AD79" s="186" t="e">
        <f>AD31+AD53+AD75+#REF!</f>
        <v>#REF!</v>
      </c>
      <c r="AE79" s="186" t="e">
        <f>AE31+AE53+AE75+#REF!</f>
        <v>#REF!</v>
      </c>
      <c r="AF79" s="186" t="e">
        <f>AF31+AF53+AF75+#REF!</f>
        <v>#REF!</v>
      </c>
      <c r="AG79" s="186" t="e">
        <f>AG31+AG53+AG75+#REF!</f>
        <v>#REF!</v>
      </c>
      <c r="AH79" s="186" t="e">
        <f>AH31+AH53+AH75+#REF!</f>
        <v>#REF!</v>
      </c>
      <c r="AI79" s="186" t="e">
        <f>AI31+AI53+AI75+#REF!</f>
        <v>#REF!</v>
      </c>
      <c r="AJ79" s="186" t="e">
        <f>AJ31+AJ53+AJ75+#REF!</f>
        <v>#REF!</v>
      </c>
      <c r="AK79" s="186" t="e">
        <f>AK31+AK53+AK75+#REF!</f>
        <v>#REF!</v>
      </c>
      <c r="AL79" s="186" t="e">
        <f>AL31+AL53+AL75+#REF!</f>
        <v>#REF!</v>
      </c>
      <c r="AM79" s="186" t="e">
        <f>AM31+AM53+AM75+#REF!</f>
        <v>#REF!</v>
      </c>
      <c r="AN79" s="186" t="e">
        <f>AN31+AN53+AN75+#REF!</f>
        <v>#REF!</v>
      </c>
      <c r="AO79" s="186" t="e">
        <f>AO31+AO53+AO75+#REF!</f>
        <v>#REF!</v>
      </c>
      <c r="AP79" s="186" t="e">
        <f>AP31+AP53+AP75+#REF!</f>
        <v>#REF!</v>
      </c>
      <c r="AQ79" s="186" t="e">
        <f>AQ31+AQ53+AQ75+#REF!</f>
        <v>#REF!</v>
      </c>
      <c r="AR79" s="186" t="e">
        <f>AR31+AR53+AR75+#REF!</f>
        <v>#REF!</v>
      </c>
      <c r="AS79" s="186" t="e">
        <f>AS31+AS53+AS75+#REF!</f>
        <v>#REF!</v>
      </c>
      <c r="AT79" s="186" t="e">
        <f>AT31+AT53+AT75+#REF!</f>
        <v>#REF!</v>
      </c>
      <c r="AU79" s="186" t="e">
        <f>AU31+AU53+AU75+#REF!</f>
        <v>#REF!</v>
      </c>
      <c r="AV79" s="186" t="e">
        <f>AV31+AV53+AV75+#REF!</f>
        <v>#REF!</v>
      </c>
      <c r="AW79" s="186" t="e">
        <f>AW31+AW53+AW75+#REF!</f>
        <v>#REF!</v>
      </c>
      <c r="AX79" s="186" t="e">
        <f>AX31+AX53+AX75+#REF!</f>
        <v>#REF!</v>
      </c>
      <c r="AY79" s="186" t="e">
        <f>AY31+AY53+AY75+#REF!</f>
        <v>#REF!</v>
      </c>
      <c r="AZ79" s="186" t="e">
        <f>AZ31+AZ53+AZ75+#REF!</f>
        <v>#REF!</v>
      </c>
      <c r="BA79" s="186" t="e">
        <f>BA31+BA53+BA75+#REF!</f>
        <v>#REF!</v>
      </c>
      <c r="BB79" s="186" t="e">
        <f>BB31+BB53+BB75+#REF!</f>
        <v>#REF!</v>
      </c>
      <c r="BC79" s="186" t="e">
        <f>BC31+BC53+BC75+#REF!</f>
        <v>#REF!</v>
      </c>
      <c r="BD79" s="186" t="e">
        <f>BD31+BD53+BD75+#REF!</f>
        <v>#REF!</v>
      </c>
      <c r="BE79" s="186" t="e">
        <f>BE31+BE53+BE75+#REF!</f>
        <v>#REF!</v>
      </c>
      <c r="BF79" s="186" t="e">
        <f>BF31+BF53+BF75+#REF!</f>
        <v>#REF!</v>
      </c>
      <c r="BG79" s="186" t="e">
        <f>BG31+BG53+BG75+#REF!</f>
        <v>#REF!</v>
      </c>
      <c r="BH79" s="186" t="e">
        <f>BH31+BH53+BH75+#REF!</f>
        <v>#REF!</v>
      </c>
      <c r="BI79" s="186" t="e">
        <f>BI31+BI53+BI75+#REF!</f>
        <v>#REF!</v>
      </c>
      <c r="BJ79" s="186" t="e">
        <f>BJ31+BJ53+BJ75+#REF!</f>
        <v>#REF!</v>
      </c>
      <c r="BK79" s="186" t="e">
        <f>BK31+BK53+BK75+#REF!</f>
        <v>#REF!</v>
      </c>
      <c r="BL79" s="186" t="e">
        <f>BL31+BL53+BL75+#REF!</f>
        <v>#REF!</v>
      </c>
      <c r="BM79" s="186" t="e">
        <f>BM31+BM53+BM75+#REF!</f>
        <v>#REF!</v>
      </c>
      <c r="BN79" s="186" t="e">
        <f>BN31+BN53+BN75+#REF!</f>
        <v>#REF!</v>
      </c>
      <c r="BO79" s="186" t="e">
        <f>BO31+BO53+BO75+#REF!</f>
        <v>#REF!</v>
      </c>
      <c r="BP79" s="186" t="e">
        <f>BP31+BP53+BP75+#REF!</f>
        <v>#REF!</v>
      </c>
      <c r="BQ79" s="186" t="e">
        <f>BQ31+BQ53+BQ75+#REF!</f>
        <v>#REF!</v>
      </c>
      <c r="BR79" s="186" t="e">
        <f>BR31+BR53+BR75+#REF!</f>
        <v>#REF!</v>
      </c>
      <c r="BS79" s="186" t="e">
        <f>BS31+BS53+BS75+#REF!</f>
        <v>#REF!</v>
      </c>
      <c r="BT79" s="186" t="e">
        <f>BT31+BT53+BT75+#REF!</f>
        <v>#REF!</v>
      </c>
      <c r="BU79" s="186" t="e">
        <f>BU31+BU53+BU75+#REF!</f>
        <v>#REF!</v>
      </c>
      <c r="BV79" s="186" t="e">
        <f>BV31+BV53+BV75+#REF!</f>
        <v>#REF!</v>
      </c>
      <c r="BW79" s="186" t="e">
        <f>BW31+BW53+BW75+#REF!</f>
        <v>#REF!</v>
      </c>
      <c r="BX79" s="186" t="e">
        <f>BX31+BX53+BX75+#REF!</f>
        <v>#REF!</v>
      </c>
      <c r="BY79" s="186" t="e">
        <f>BY31+BY53+BY75+#REF!</f>
        <v>#REF!</v>
      </c>
      <c r="BZ79" s="186" t="e">
        <f>BZ31+BZ53+BZ75+#REF!</f>
        <v>#REF!</v>
      </c>
      <c r="CA79" s="186" t="e">
        <f>CA31+CA53+CA75+#REF!</f>
        <v>#REF!</v>
      </c>
      <c r="CB79" s="186" t="e">
        <f>CB31+CB53+CB75+#REF!</f>
        <v>#REF!</v>
      </c>
      <c r="CC79" s="186" t="e">
        <f>CC31+CC53+CC75+#REF!</f>
        <v>#REF!</v>
      </c>
      <c r="CD79" s="186" t="e">
        <f>CD31+CD53+CD75+#REF!</f>
        <v>#REF!</v>
      </c>
      <c r="CE79" s="186" t="e">
        <f>CE31+CE53+CE75+#REF!</f>
        <v>#REF!</v>
      </c>
      <c r="CF79" s="186" t="e">
        <f>CF31+CF53+CF75+#REF!</f>
        <v>#REF!</v>
      </c>
      <c r="CG79" s="186" t="e">
        <f>CG31+CG53+CG75+#REF!</f>
        <v>#REF!</v>
      </c>
      <c r="CH79" s="186" t="e">
        <f>CH31+CH53+CH75+#REF!</f>
        <v>#REF!</v>
      </c>
      <c r="CI79" s="186" t="e">
        <f>CI31+CI53+CI75+#REF!</f>
        <v>#REF!</v>
      </c>
      <c r="CJ79" s="186" t="e">
        <f>CJ31+CJ53+CJ75+#REF!</f>
        <v>#REF!</v>
      </c>
      <c r="CK79" s="186" t="e">
        <f>CK31+CK53+CK75+#REF!</f>
        <v>#REF!</v>
      </c>
      <c r="CL79" s="186" t="e">
        <f>CL31+CL53+CL75+#REF!</f>
        <v>#REF!</v>
      </c>
      <c r="CM79" s="186" t="e">
        <f>CM31+CM53+CM75+#REF!</f>
        <v>#REF!</v>
      </c>
      <c r="CN79" s="186" t="e">
        <f>CN31+CN53+CN75+#REF!</f>
        <v>#REF!</v>
      </c>
      <c r="CO79" s="186" t="e">
        <f>CO31+CO53+CO75+#REF!</f>
        <v>#REF!</v>
      </c>
      <c r="CP79" s="186" t="e">
        <f>CP31+CP53+CP75+#REF!</f>
        <v>#REF!</v>
      </c>
      <c r="CQ79" s="186" t="e">
        <f>CQ31+CQ53+CQ75+#REF!</f>
        <v>#REF!</v>
      </c>
      <c r="CR79" s="186" t="e">
        <f>CR31+CR53+CR75+#REF!</f>
        <v>#REF!</v>
      </c>
      <c r="CS79" s="186" t="e">
        <f>CS31+CS53+CS75+#REF!</f>
        <v>#REF!</v>
      </c>
      <c r="CT79" s="186" t="e">
        <f>CT31+CT53+CT75+#REF!</f>
        <v>#REF!</v>
      </c>
      <c r="CU79" s="186" t="e">
        <f>CU31+CU53+CU75+#REF!</f>
        <v>#REF!</v>
      </c>
      <c r="CV79" s="186" t="e">
        <f>CV31+CV53+CV75+#REF!</f>
        <v>#REF!</v>
      </c>
      <c r="CW79" s="186" t="e">
        <f>CW31+CW53+CW75+#REF!</f>
        <v>#REF!</v>
      </c>
      <c r="CX79" s="186" t="e">
        <f>CX31+CX53+CX75+#REF!</f>
        <v>#REF!</v>
      </c>
      <c r="CY79" s="186" t="e">
        <f>CY31+CY53+CY75+#REF!</f>
        <v>#REF!</v>
      </c>
      <c r="CZ79" s="186" t="e">
        <f>CZ31+CZ53+CZ75+#REF!</f>
        <v>#REF!</v>
      </c>
      <c r="DA79" s="186" t="e">
        <f>DA31+DA53+DA75+#REF!</f>
        <v>#REF!</v>
      </c>
      <c r="DB79" s="186" t="e">
        <f>DB31+DB53+DB75+#REF!</f>
        <v>#REF!</v>
      </c>
      <c r="DC79" s="186" t="e">
        <f>DC31+DC53+DC75+#REF!</f>
        <v>#REF!</v>
      </c>
      <c r="DD79" s="186" t="e">
        <f>DD31+DD53+DD75+#REF!</f>
        <v>#REF!</v>
      </c>
      <c r="DE79" s="186" t="e">
        <f>DE31+DE53+DE75+#REF!</f>
        <v>#REF!</v>
      </c>
      <c r="DF79" s="186" t="e">
        <f>DF31+DF53+DF75+#REF!</f>
        <v>#REF!</v>
      </c>
      <c r="DG79" s="186" t="e">
        <f>DG31+DG53+DG75+#REF!</f>
        <v>#REF!</v>
      </c>
      <c r="DH79" s="186" t="e">
        <f>DH31+DH53+DH75+#REF!</f>
        <v>#REF!</v>
      </c>
      <c r="DI79" s="186" t="e">
        <f>DI31+DI53+DI75+#REF!</f>
        <v>#REF!</v>
      </c>
      <c r="DJ79" s="186" t="e">
        <f>DJ31+DJ53+DJ75+#REF!</f>
        <v>#REF!</v>
      </c>
      <c r="DK79" s="186" t="e">
        <f>DK31+DK53+DK75+#REF!</f>
        <v>#REF!</v>
      </c>
      <c r="DL79" s="186" t="e">
        <f>DL31+DL53+DL75+#REF!</f>
        <v>#REF!</v>
      </c>
      <c r="DM79" s="186" t="e">
        <f>DM31+DM53+DM75+#REF!</f>
        <v>#REF!</v>
      </c>
      <c r="DN79" s="186" t="e">
        <f>DN31+DN53+DN75+#REF!</f>
        <v>#REF!</v>
      </c>
      <c r="DO79" s="186" t="e">
        <f>DO31+DO53+DO75+#REF!</f>
        <v>#REF!</v>
      </c>
      <c r="DP79" s="186" t="e">
        <f>DP31+DP53+DP75+#REF!</f>
        <v>#REF!</v>
      </c>
      <c r="DQ79" s="186" t="e">
        <f>DQ31+DQ53+DQ75+#REF!</f>
        <v>#REF!</v>
      </c>
      <c r="DR79" s="186" t="e">
        <f>DR31+DR53+DR75+#REF!</f>
        <v>#REF!</v>
      </c>
      <c r="DS79" s="186" t="e">
        <f>DS31+DS53+DS75+#REF!</f>
        <v>#REF!</v>
      </c>
      <c r="DT79" s="186" t="e">
        <f>DT31+DT53+DT75+#REF!</f>
        <v>#REF!</v>
      </c>
      <c r="DU79" s="186" t="e">
        <f>DU31+DU53+DU75+#REF!</f>
        <v>#REF!</v>
      </c>
      <c r="DV79" s="186" t="e">
        <f>DV31+DV53+DV75+#REF!</f>
        <v>#REF!</v>
      </c>
      <c r="DW79" s="186" t="e">
        <f>DW31+DW53+DW75+#REF!</f>
        <v>#REF!</v>
      </c>
      <c r="DX79" s="186" t="e">
        <f>DX31+DX53+DX75+#REF!</f>
        <v>#REF!</v>
      </c>
      <c r="DY79" s="186" t="e">
        <f>DY31+DY53+DY75+#REF!</f>
        <v>#REF!</v>
      </c>
      <c r="DZ79" s="186" t="e">
        <f>DZ31+DZ53+DZ75+#REF!</f>
        <v>#REF!</v>
      </c>
      <c r="EA79" s="186" t="e">
        <f>EA31+EA53+EA75+#REF!</f>
        <v>#REF!</v>
      </c>
      <c r="EB79" s="186" t="e">
        <f>EB31+EB53+EB75+#REF!</f>
        <v>#REF!</v>
      </c>
      <c r="EC79" s="186" t="e">
        <f>EC31+EC53+EC75+#REF!</f>
        <v>#REF!</v>
      </c>
      <c r="ED79" s="186" t="e">
        <f>ED31+ED53+ED75+#REF!</f>
        <v>#REF!</v>
      </c>
      <c r="EE79" s="186" t="e">
        <f>EE31+EE53+EE75+#REF!</f>
        <v>#REF!</v>
      </c>
      <c r="EF79" s="186" t="e">
        <f>EF31+EF53+EF75+#REF!</f>
        <v>#REF!</v>
      </c>
      <c r="EG79" s="186" t="e">
        <f>EG31+EG53+EG75+#REF!</f>
        <v>#REF!</v>
      </c>
      <c r="EH79" s="186" t="e">
        <f>EH31+EH53+EH75+#REF!</f>
        <v>#REF!</v>
      </c>
      <c r="EI79" s="186" t="e">
        <f>EI31+EI53+EI75+#REF!</f>
        <v>#REF!</v>
      </c>
      <c r="EJ79" s="186" t="e">
        <f>EJ31+EJ53+EJ75+#REF!</f>
        <v>#REF!</v>
      </c>
      <c r="EK79" s="186" t="e">
        <f>EK31+EK53+EK75+#REF!</f>
        <v>#REF!</v>
      </c>
      <c r="EL79" s="186" t="e">
        <f>EL31+EL53+EL75+#REF!</f>
        <v>#REF!</v>
      </c>
      <c r="EM79" s="186" t="e">
        <f>EM31+EM53+EM75+#REF!</f>
        <v>#REF!</v>
      </c>
      <c r="EN79" s="186" t="e">
        <f>EN31+EN53+EN75+#REF!</f>
        <v>#REF!</v>
      </c>
      <c r="EO79" s="186" t="e">
        <f>EO31+EO53+EO75+#REF!</f>
        <v>#REF!</v>
      </c>
      <c r="EP79" s="186" t="e">
        <f>EP31+EP53+EP75+#REF!</f>
        <v>#REF!</v>
      </c>
      <c r="EQ79" s="186" t="e">
        <f>EQ31+EQ53+EQ75+#REF!</f>
        <v>#REF!</v>
      </c>
      <c r="ER79" s="186" t="e">
        <f>ER31+ER53+ER75+#REF!</f>
        <v>#REF!</v>
      </c>
      <c r="ES79" s="186" t="e">
        <f>ES31+ES53+ES75+#REF!</f>
        <v>#REF!</v>
      </c>
      <c r="ET79" s="186" t="e">
        <f>ET31+ET53+ET75+#REF!</f>
        <v>#REF!</v>
      </c>
      <c r="EU79" s="186" t="e">
        <f>EU31+EU53+EU75+#REF!</f>
        <v>#REF!</v>
      </c>
      <c r="EV79" s="186" t="e">
        <f>EV31+EV53+EV75+#REF!</f>
        <v>#REF!</v>
      </c>
      <c r="EW79" s="186" t="e">
        <f>EW31+EW53+EW75+#REF!</f>
        <v>#REF!</v>
      </c>
      <c r="EX79" s="186" t="e">
        <f>EX31+EX53+EX75+#REF!</f>
        <v>#REF!</v>
      </c>
      <c r="EY79" s="186" t="e">
        <f>EY31+EY53+EY75+#REF!</f>
        <v>#REF!</v>
      </c>
      <c r="EZ79" s="186" t="e">
        <f>EZ31+EZ53+EZ75+#REF!</f>
        <v>#REF!</v>
      </c>
      <c r="FA79" s="186" t="e">
        <f>FA31+FA53+FA75+#REF!</f>
        <v>#REF!</v>
      </c>
      <c r="FB79" s="186" t="e">
        <f>FB31+FB53+FB75+#REF!</f>
        <v>#REF!</v>
      </c>
      <c r="FC79" s="186" t="e">
        <f>FC31+FC53+FC75+#REF!</f>
        <v>#REF!</v>
      </c>
      <c r="FD79" s="186" t="e">
        <f>FD31+FD53+FD75+#REF!</f>
        <v>#REF!</v>
      </c>
      <c r="FE79" s="186" t="e">
        <f>FE31+FE53+FE75+#REF!</f>
        <v>#REF!</v>
      </c>
      <c r="FF79" s="186" t="e">
        <f>FF31+FF53+FF75+#REF!</f>
        <v>#REF!</v>
      </c>
      <c r="FG79" s="186" t="e">
        <f>FG31+FG53+FG75+#REF!</f>
        <v>#REF!</v>
      </c>
      <c r="FH79" s="186" t="e">
        <f>FH31+FH53+FH75+#REF!</f>
        <v>#REF!</v>
      </c>
      <c r="FI79" s="186" t="e">
        <f>FI31+FI53+FI75+#REF!</f>
        <v>#REF!</v>
      </c>
      <c r="FJ79" s="186" t="e">
        <f>FJ31+FJ53+FJ75+#REF!</f>
        <v>#REF!</v>
      </c>
      <c r="FK79" s="186" t="e">
        <f>FK31+FK53+FK75+#REF!</f>
        <v>#REF!</v>
      </c>
      <c r="FL79" s="186" t="e">
        <f>FL31+FL53+FL75+#REF!</f>
        <v>#REF!</v>
      </c>
      <c r="FM79" s="186" t="e">
        <f>FM31+FM53+FM75+#REF!</f>
        <v>#REF!</v>
      </c>
      <c r="FN79" s="186" t="e">
        <f>FN31+FN53+FN75+#REF!</f>
        <v>#REF!</v>
      </c>
      <c r="FO79" s="186" t="e">
        <f>FO31+FO53+FO75+#REF!</f>
        <v>#REF!</v>
      </c>
      <c r="FP79" s="186" t="e">
        <f>FP31+FP53+FP75+#REF!</f>
        <v>#REF!</v>
      </c>
      <c r="FQ79" s="186" t="e">
        <f>FQ31+FQ53+FQ75+#REF!</f>
        <v>#REF!</v>
      </c>
      <c r="FR79" s="186" t="e">
        <f>FR31+FR53+FR75+#REF!</f>
        <v>#REF!</v>
      </c>
      <c r="FS79" s="186" t="e">
        <f>FS31+FS53+FS75+#REF!</f>
        <v>#REF!</v>
      </c>
      <c r="FT79" s="186" t="e">
        <f>FT31+FT53+FT75+#REF!</f>
        <v>#REF!</v>
      </c>
      <c r="FU79" s="186" t="e">
        <f>FU31+FU53+FU75+#REF!</f>
        <v>#REF!</v>
      </c>
      <c r="FV79" s="186" t="e">
        <f>FV31+FV53+FV75+#REF!</f>
        <v>#REF!</v>
      </c>
      <c r="FW79" s="186" t="e">
        <f>FW31+FW53+FW75+#REF!</f>
        <v>#REF!</v>
      </c>
      <c r="FX79" s="186" t="e">
        <f>FX31+FX53+FX75+#REF!</f>
        <v>#REF!</v>
      </c>
      <c r="FY79" s="186" t="e">
        <f>FY31+FY53+FY75+#REF!</f>
        <v>#REF!</v>
      </c>
      <c r="FZ79" s="186" t="e">
        <f>FZ31+FZ53+FZ75+#REF!</f>
        <v>#REF!</v>
      </c>
      <c r="GA79" s="186" t="e">
        <f>GA31+GA53+GA75+#REF!</f>
        <v>#REF!</v>
      </c>
      <c r="GB79" s="186" t="e">
        <f>GB31+GB53+GB75+#REF!</f>
        <v>#REF!</v>
      </c>
      <c r="GC79" s="186" t="e">
        <f>GC31+GC53+GC75+#REF!</f>
        <v>#REF!</v>
      </c>
      <c r="GD79" s="186" t="e">
        <f>GD31+GD53+GD75+#REF!</f>
        <v>#REF!</v>
      </c>
      <c r="GE79" s="186" t="e">
        <f>GE31+GE53+GE75+#REF!</f>
        <v>#REF!</v>
      </c>
      <c r="GF79" s="186" t="e">
        <f>GF31+GF53+GF75+#REF!</f>
        <v>#REF!</v>
      </c>
      <c r="GG79" s="186" t="e">
        <f>GG31+GG53+GG75+#REF!</f>
        <v>#REF!</v>
      </c>
      <c r="GH79" s="186" t="e">
        <f>GH31+GH53+GH75+#REF!</f>
        <v>#REF!</v>
      </c>
      <c r="GI79" s="186" t="e">
        <f>GI31+GI53+GI75+#REF!</f>
        <v>#REF!</v>
      </c>
      <c r="GJ79" s="186" t="e">
        <f>GJ31+GJ53+GJ75+#REF!</f>
        <v>#REF!</v>
      </c>
      <c r="GK79" s="186" t="e">
        <f>GK31+GK53+GK75+#REF!</f>
        <v>#REF!</v>
      </c>
      <c r="GL79" s="186" t="e">
        <f>GL31+GL53+GL75+#REF!</f>
        <v>#REF!</v>
      </c>
      <c r="GM79" s="186" t="e">
        <f>GM31+GM53+GM75+#REF!</f>
        <v>#REF!</v>
      </c>
      <c r="GN79" s="186" t="e">
        <f>GN31+GN53+GN75+#REF!</f>
        <v>#REF!</v>
      </c>
      <c r="GO79" s="186" t="e">
        <f>GO31+GO53+GO75+#REF!</f>
        <v>#REF!</v>
      </c>
      <c r="GP79" s="186" t="e">
        <f>GP31+GP53+GP75+#REF!</f>
        <v>#REF!</v>
      </c>
      <c r="GQ79" s="186" t="e">
        <f>GQ31+GQ53+GQ75+#REF!</f>
        <v>#REF!</v>
      </c>
      <c r="GR79" s="186" t="e">
        <f>GR31+GR53+GR75+#REF!</f>
        <v>#REF!</v>
      </c>
      <c r="GS79" s="186" t="e">
        <f>GS31+GS53+GS75+#REF!</f>
        <v>#REF!</v>
      </c>
      <c r="GT79" s="186" t="e">
        <f>GT31+GT53+GT75+#REF!</f>
        <v>#REF!</v>
      </c>
      <c r="GU79" s="186" t="e">
        <f>GU31+GU53+GU75+#REF!</f>
        <v>#REF!</v>
      </c>
      <c r="GV79" s="186" t="e">
        <f>GV31+GV53+GV75+#REF!</f>
        <v>#REF!</v>
      </c>
      <c r="GW79" s="186" t="e">
        <f>GW31+GW53+GW75+#REF!</f>
        <v>#REF!</v>
      </c>
      <c r="GX79" s="186" t="e">
        <f>GX31+GX53+GX75+#REF!</f>
        <v>#REF!</v>
      </c>
      <c r="GY79" s="186" t="e">
        <f>GY31+GY53+GY75+#REF!</f>
        <v>#REF!</v>
      </c>
      <c r="GZ79" s="186" t="e">
        <f>GZ31+GZ53+GZ75+#REF!</f>
        <v>#REF!</v>
      </c>
      <c r="HA79" s="186" t="e">
        <f>HA31+HA53+HA75+#REF!</f>
        <v>#REF!</v>
      </c>
      <c r="HB79" s="186" t="e">
        <f>HB31+HB53+HB75+#REF!</f>
        <v>#REF!</v>
      </c>
      <c r="HC79" s="186" t="e">
        <f>HC31+HC53+HC75+#REF!</f>
        <v>#REF!</v>
      </c>
      <c r="HD79" s="186" t="e">
        <f>HD31+HD53+HD75+#REF!</f>
        <v>#REF!</v>
      </c>
      <c r="HE79" s="186" t="e">
        <f>HE31+HE53+HE75+#REF!</f>
        <v>#REF!</v>
      </c>
      <c r="HF79" s="186" t="e">
        <f>HF31+HF53+HF75+#REF!</f>
        <v>#REF!</v>
      </c>
      <c r="HG79" s="186" t="e">
        <f>HG31+HG53+HG75+#REF!</f>
        <v>#REF!</v>
      </c>
      <c r="HH79" s="186" t="e">
        <f>HH31+HH53+HH75+#REF!</f>
        <v>#REF!</v>
      </c>
      <c r="HI79" s="186" t="e">
        <f>HI31+HI53+HI75+#REF!</f>
        <v>#REF!</v>
      </c>
      <c r="HJ79" s="186" t="e">
        <f>HJ31+HJ53+HJ75+#REF!</f>
        <v>#REF!</v>
      </c>
      <c r="HK79" s="186" t="e">
        <f>HK31+HK53+HK75+#REF!</f>
        <v>#REF!</v>
      </c>
      <c r="HL79" s="186" t="e">
        <f>HL31+HL53+HL75+#REF!</f>
        <v>#REF!</v>
      </c>
      <c r="HM79" s="186" t="e">
        <f>HM31+HM53+HM75+#REF!</f>
        <v>#REF!</v>
      </c>
      <c r="HN79" s="186" t="e">
        <f>HN31+HN53+HN75+#REF!</f>
        <v>#REF!</v>
      </c>
      <c r="HO79" s="186" t="e">
        <f>HO31+HO53+HO75+#REF!</f>
        <v>#REF!</v>
      </c>
      <c r="HP79" s="186" t="e">
        <f>HP31+HP53+HP75+#REF!</f>
        <v>#REF!</v>
      </c>
      <c r="HQ79" s="186" t="e">
        <f>HQ31+HQ53+HQ75+#REF!</f>
        <v>#REF!</v>
      </c>
      <c r="HR79" s="186" t="e">
        <f>HR31+HR53+HR75+#REF!</f>
        <v>#REF!</v>
      </c>
      <c r="HS79" s="186" t="e">
        <f>HS31+HS53+HS75+#REF!</f>
        <v>#REF!</v>
      </c>
      <c r="HT79" s="186" t="e">
        <f>HT31+HT53+HT75+#REF!</f>
        <v>#REF!</v>
      </c>
      <c r="HU79" s="186" t="e">
        <f>HU31+HU53+HU75+#REF!</f>
        <v>#REF!</v>
      </c>
      <c r="HV79" s="186" t="e">
        <f>HV31+HV53+HV75+#REF!</f>
        <v>#REF!</v>
      </c>
      <c r="HW79" s="186" t="e">
        <f>HW31+HW53+HW75+#REF!</f>
        <v>#REF!</v>
      </c>
      <c r="HX79" s="186" t="e">
        <f>HX31+HX53+HX75+#REF!</f>
        <v>#REF!</v>
      </c>
      <c r="HY79" s="186" t="e">
        <f>HY31+HY53+HY75+#REF!</f>
        <v>#REF!</v>
      </c>
      <c r="HZ79" s="186" t="e">
        <f>HZ31+HZ53+HZ75+#REF!</f>
        <v>#REF!</v>
      </c>
      <c r="IA79" s="186" t="e">
        <f>IA31+IA53+IA75+#REF!</f>
        <v>#REF!</v>
      </c>
      <c r="IB79" s="186" t="e">
        <f>IB31+IB53+IB75+#REF!</f>
        <v>#REF!</v>
      </c>
      <c r="IC79" s="186" t="e">
        <f>IC31+IC53+IC75+#REF!</f>
        <v>#REF!</v>
      </c>
      <c r="ID79" s="186" t="e">
        <f>ID31+ID53+ID75+#REF!</f>
        <v>#REF!</v>
      </c>
      <c r="IE79" s="186" t="e">
        <f>IE31+IE53+IE75+#REF!</f>
        <v>#REF!</v>
      </c>
      <c r="IF79" s="186" t="e">
        <f>IF31+IF53+IF75+#REF!</f>
        <v>#REF!</v>
      </c>
      <c r="IG79" s="186" t="e">
        <f>IG31+IG53+IG75+#REF!</f>
        <v>#REF!</v>
      </c>
      <c r="IH79" s="186" t="e">
        <f>IH31+IH53+IH75+#REF!</f>
        <v>#REF!</v>
      </c>
      <c r="II79" s="186" t="e">
        <f>II31+II53+II75+#REF!</f>
        <v>#REF!</v>
      </c>
      <c r="IJ79" s="186" t="e">
        <f>IJ31+IJ53+IJ75+#REF!</f>
        <v>#REF!</v>
      </c>
      <c r="IK79" s="186" t="e">
        <f>IK31+IK53+IK75+#REF!</f>
        <v>#REF!</v>
      </c>
      <c r="IL79" s="186" t="e">
        <f>IL31+IL53+IL75+#REF!</f>
        <v>#REF!</v>
      </c>
      <c r="IM79" s="186" t="e">
        <f>IM31+IM53+IM75+#REF!</f>
        <v>#REF!</v>
      </c>
      <c r="IN79" s="186" t="e">
        <f>IN31+IN53+IN75+#REF!</f>
        <v>#REF!</v>
      </c>
      <c r="IO79" s="186" t="e">
        <f>IO31+IO53+IO75+#REF!</f>
        <v>#REF!</v>
      </c>
      <c r="IP79" s="186" t="e">
        <f>IP31+IP53+IP75+#REF!</f>
        <v>#REF!</v>
      </c>
      <c r="IQ79" s="186" t="e">
        <f>IQ31+IQ53+IQ75+#REF!</f>
        <v>#REF!</v>
      </c>
      <c r="IR79" s="186" t="e">
        <f>IR31+IR53+IR75+#REF!</f>
        <v>#REF!</v>
      </c>
      <c r="IS79" s="186" t="e">
        <f>IS31+IS53+IS75+#REF!</f>
        <v>#REF!</v>
      </c>
      <c r="IT79" s="186" t="e">
        <f>IT31+IT53+IT75+#REF!</f>
        <v>#REF!</v>
      </c>
      <c r="IU79" s="186" t="e">
        <f>IU31+IU53+IU75+#REF!</f>
        <v>#REF!</v>
      </c>
      <c r="IV79" s="186" t="e">
        <f>IV31+IV53+IV75+#REF!</f>
        <v>#REF!</v>
      </c>
    </row>
    <row r="80" spans="1:256" s="125" customFormat="1" x14ac:dyDescent="0.2">
      <c r="A80" s="48"/>
      <c r="B80" s="48"/>
      <c r="C80" s="141"/>
      <c r="D80" s="203"/>
      <c r="E80" s="141"/>
      <c r="F80" s="204"/>
      <c r="G80" s="209"/>
      <c r="I80" s="142"/>
      <c r="J80" s="210"/>
      <c r="K80" s="148"/>
      <c r="R80" s="142"/>
      <c r="S80" s="170"/>
      <c r="T80" s="174"/>
    </row>
    <row r="81" spans="1:20" s="125" customFormat="1" x14ac:dyDescent="0.2">
      <c r="A81" s="6" t="s">
        <v>74</v>
      </c>
      <c r="B81" s="45"/>
      <c r="C81" s="143"/>
      <c r="D81" s="196"/>
      <c r="E81" s="140"/>
      <c r="F81" s="153"/>
      <c r="G81" s="196"/>
      <c r="H81" s="124"/>
      <c r="I81" s="140"/>
      <c r="J81" s="153"/>
      <c r="K81" s="147"/>
      <c r="L81" s="124"/>
      <c r="M81" s="124"/>
      <c r="N81" s="124"/>
      <c r="O81" s="124"/>
      <c r="P81" s="124"/>
      <c r="Q81" s="124"/>
      <c r="R81" s="140"/>
      <c r="S81" s="153"/>
      <c r="T81" s="173"/>
    </row>
    <row r="82" spans="1:20" s="125" customFormat="1" outlineLevel="1" x14ac:dyDescent="0.2">
      <c r="A82" s="168" t="s">
        <v>75</v>
      </c>
      <c r="B82" s="158">
        <f t="shared" ref="B82:T82" si="26">SUM(B83:B85)</f>
        <v>5000000</v>
      </c>
      <c r="C82" s="179">
        <f t="shared" si="26"/>
        <v>3500000</v>
      </c>
      <c r="D82" s="197">
        <f t="shared" si="26"/>
        <v>1000000</v>
      </c>
      <c r="E82" s="179">
        <f t="shared" si="26"/>
        <v>3700000</v>
      </c>
      <c r="F82" s="154">
        <f t="shared" si="26"/>
        <v>4700000</v>
      </c>
      <c r="G82" s="197">
        <f t="shared" si="26"/>
        <v>0</v>
      </c>
      <c r="H82" s="158">
        <f t="shared" si="26"/>
        <v>600000</v>
      </c>
      <c r="I82" s="179">
        <f t="shared" si="26"/>
        <v>0</v>
      </c>
      <c r="J82" s="154">
        <f t="shared" si="26"/>
        <v>600000</v>
      </c>
      <c r="K82" s="158">
        <f t="shared" si="26"/>
        <v>0</v>
      </c>
      <c r="L82" s="158">
        <f t="shared" si="26"/>
        <v>700000</v>
      </c>
      <c r="M82" s="158">
        <f t="shared" si="26"/>
        <v>0</v>
      </c>
      <c r="N82" s="158">
        <f t="shared" si="26"/>
        <v>0</v>
      </c>
      <c r="O82" s="158">
        <f t="shared" si="26"/>
        <v>0</v>
      </c>
      <c r="P82" s="158">
        <f t="shared" si="26"/>
        <v>600000</v>
      </c>
      <c r="Q82" s="158">
        <f t="shared" si="26"/>
        <v>500000</v>
      </c>
      <c r="R82" s="158">
        <f t="shared" si="26"/>
        <v>15600000</v>
      </c>
      <c r="S82" s="158">
        <f t="shared" si="26"/>
        <v>15900000</v>
      </c>
      <c r="T82" s="158">
        <f t="shared" si="26"/>
        <v>300000</v>
      </c>
    </row>
    <row r="83" spans="1:20" s="121" customFormat="1" outlineLevel="2" x14ac:dyDescent="0.2">
      <c r="A83" s="137" t="s">
        <v>215</v>
      </c>
      <c r="B83" s="174">
        <v>5000000</v>
      </c>
      <c r="C83" s="180"/>
      <c r="D83" s="198">
        <v>1000000</v>
      </c>
      <c r="E83" s="180"/>
      <c r="F83" s="183">
        <f>SUM(D83:E83)</f>
        <v>1000000</v>
      </c>
      <c r="G83" s="198"/>
      <c r="H83" s="174">
        <v>600000</v>
      </c>
      <c r="I83" s="180"/>
      <c r="J83" s="183">
        <f>SUM(G83:I83)</f>
        <v>600000</v>
      </c>
      <c r="K83" s="174"/>
      <c r="L83" s="174"/>
      <c r="M83" s="174"/>
      <c r="N83" s="174"/>
      <c r="O83" s="174"/>
      <c r="P83" s="174"/>
      <c r="Q83" s="174">
        <v>100000</v>
      </c>
      <c r="R83" s="174">
        <f>B83+C83+F83+SUM(J83:Q83)</f>
        <v>6700000</v>
      </c>
      <c r="S83" s="174">
        <v>6700000</v>
      </c>
      <c r="T83" s="174">
        <f>S83-R83</f>
        <v>0</v>
      </c>
    </row>
    <row r="84" spans="1:20" s="121" customFormat="1" outlineLevel="2" x14ac:dyDescent="0.2">
      <c r="A84" s="137" t="s">
        <v>215</v>
      </c>
      <c r="B84" s="174"/>
      <c r="C84" s="180">
        <v>3500000</v>
      </c>
      <c r="D84" s="198"/>
      <c r="E84" s="180">
        <v>700000</v>
      </c>
      <c r="F84" s="183">
        <f>SUM(D84:E84)</f>
        <v>700000</v>
      </c>
      <c r="G84" s="198"/>
      <c r="H84" s="174"/>
      <c r="I84" s="180"/>
      <c r="J84" s="183">
        <f>SUM(G84:I84)</f>
        <v>0</v>
      </c>
      <c r="K84" s="174"/>
      <c r="L84" s="174">
        <v>700000</v>
      </c>
      <c r="M84" s="174"/>
      <c r="N84" s="174"/>
      <c r="O84" s="174"/>
      <c r="P84" s="174"/>
      <c r="Q84" s="174">
        <v>300000</v>
      </c>
      <c r="R84" s="174">
        <f>B84+C84+F84+SUM(J84:Q84)</f>
        <v>5200000</v>
      </c>
      <c r="S84" s="174">
        <v>5500000</v>
      </c>
      <c r="T84" s="174">
        <f>S84-R84</f>
        <v>300000</v>
      </c>
    </row>
    <row r="85" spans="1:20" s="121" customFormat="1" outlineLevel="2" x14ac:dyDescent="0.2">
      <c r="A85" s="137" t="s">
        <v>215</v>
      </c>
      <c r="B85" s="174"/>
      <c r="C85" s="180"/>
      <c r="D85" s="198"/>
      <c r="E85" s="180">
        <v>3000000</v>
      </c>
      <c r="F85" s="183">
        <f>SUM(D85:E85)</f>
        <v>3000000</v>
      </c>
      <c r="G85" s="198"/>
      <c r="H85" s="174"/>
      <c r="I85" s="180"/>
      <c r="J85" s="183">
        <f>SUM(G85:I85)</f>
        <v>0</v>
      </c>
      <c r="K85" s="174"/>
      <c r="L85" s="174"/>
      <c r="M85" s="174"/>
      <c r="N85" s="174"/>
      <c r="O85" s="174"/>
      <c r="P85" s="174">
        <v>600000</v>
      </c>
      <c r="Q85" s="174">
        <v>100000</v>
      </c>
      <c r="R85" s="174">
        <f>B85+C85+F85+SUM(J85:Q85)</f>
        <v>3700000</v>
      </c>
      <c r="S85" s="174">
        <v>3700000</v>
      </c>
      <c r="T85" s="174">
        <f>S85-R85</f>
        <v>0</v>
      </c>
    </row>
    <row r="86" spans="1:20" s="125" customFormat="1" outlineLevel="1" x14ac:dyDescent="0.2">
      <c r="A86" s="169" t="s">
        <v>76</v>
      </c>
      <c r="B86" s="175">
        <f t="shared" ref="B86:T86" si="27">SUM(B87:B89)</f>
        <v>3000000</v>
      </c>
      <c r="C86" s="181">
        <f t="shared" si="27"/>
        <v>2000000</v>
      </c>
      <c r="D86" s="199">
        <f t="shared" si="27"/>
        <v>1300000</v>
      </c>
      <c r="E86" s="181">
        <f t="shared" si="27"/>
        <v>500000</v>
      </c>
      <c r="F86" s="184">
        <f t="shared" si="27"/>
        <v>1800000</v>
      </c>
      <c r="G86" s="199">
        <f t="shared" si="27"/>
        <v>0</v>
      </c>
      <c r="H86" s="175">
        <f t="shared" si="27"/>
        <v>0</v>
      </c>
      <c r="I86" s="181">
        <f t="shared" si="27"/>
        <v>900000</v>
      </c>
      <c r="J86" s="184">
        <f t="shared" si="27"/>
        <v>900000</v>
      </c>
      <c r="K86" s="175">
        <f t="shared" si="27"/>
        <v>500000</v>
      </c>
      <c r="L86" s="175">
        <f t="shared" si="27"/>
        <v>0</v>
      </c>
      <c r="M86" s="175">
        <f t="shared" si="27"/>
        <v>600000</v>
      </c>
      <c r="N86" s="175">
        <f t="shared" si="27"/>
        <v>800000</v>
      </c>
      <c r="O86" s="175">
        <f t="shared" si="27"/>
        <v>0</v>
      </c>
      <c r="P86" s="175">
        <f t="shared" si="27"/>
        <v>0</v>
      </c>
      <c r="Q86" s="175">
        <f t="shared" si="27"/>
        <v>0</v>
      </c>
      <c r="R86" s="175">
        <f t="shared" si="27"/>
        <v>9600000</v>
      </c>
      <c r="S86" s="175">
        <f t="shared" si="27"/>
        <v>8900000</v>
      </c>
      <c r="T86" s="175">
        <f t="shared" si="27"/>
        <v>-700000</v>
      </c>
    </row>
    <row r="87" spans="1:20" s="121" customFormat="1" outlineLevel="2" x14ac:dyDescent="0.2">
      <c r="A87" s="137" t="s">
        <v>215</v>
      </c>
      <c r="B87" s="174">
        <v>3000000</v>
      </c>
      <c r="C87" s="180"/>
      <c r="D87" s="198">
        <v>800000</v>
      </c>
      <c r="E87" s="180"/>
      <c r="F87" s="183">
        <f>SUM(D87:E87)</f>
        <v>800000</v>
      </c>
      <c r="G87" s="198"/>
      <c r="H87" s="174"/>
      <c r="I87" s="180">
        <v>700000</v>
      </c>
      <c r="J87" s="183">
        <f>SUM(G87:I87)</f>
        <v>700000</v>
      </c>
      <c r="K87" s="174"/>
      <c r="L87" s="174"/>
      <c r="M87" s="174">
        <v>600000</v>
      </c>
      <c r="N87" s="174"/>
      <c r="O87" s="174"/>
      <c r="P87" s="174"/>
      <c r="Q87" s="174"/>
      <c r="R87" s="174">
        <f>B87+C87+F87+SUM(J87:Q87)</f>
        <v>5100000</v>
      </c>
      <c r="S87" s="174">
        <v>5100000</v>
      </c>
      <c r="T87" s="174">
        <f>S87-R87</f>
        <v>0</v>
      </c>
    </row>
    <row r="88" spans="1:20" s="121" customFormat="1" outlineLevel="2" x14ac:dyDescent="0.2">
      <c r="A88" s="137" t="s">
        <v>215</v>
      </c>
      <c r="B88" s="174"/>
      <c r="C88" s="180">
        <v>2000000</v>
      </c>
      <c r="D88" s="198"/>
      <c r="E88" s="180">
        <v>500000</v>
      </c>
      <c r="F88" s="183">
        <f>SUM(D88:E88)</f>
        <v>500000</v>
      </c>
      <c r="G88" s="198"/>
      <c r="H88" s="174"/>
      <c r="I88" s="180">
        <v>200000</v>
      </c>
      <c r="J88" s="183">
        <f>SUM(G88:I88)</f>
        <v>200000</v>
      </c>
      <c r="K88" s="174"/>
      <c r="L88" s="174"/>
      <c r="M88" s="174"/>
      <c r="N88" s="174">
        <v>800000</v>
      </c>
      <c r="O88" s="174"/>
      <c r="P88" s="174"/>
      <c r="Q88" s="174"/>
      <c r="R88" s="174">
        <f>B88+C88+F88+SUM(J88:Q88)</f>
        <v>3500000</v>
      </c>
      <c r="S88" s="174">
        <v>2800000</v>
      </c>
      <c r="T88" s="174">
        <f>S88-R88</f>
        <v>-700000</v>
      </c>
    </row>
    <row r="89" spans="1:20" s="121" customFormat="1" outlineLevel="2" x14ac:dyDescent="0.2">
      <c r="A89" s="137" t="s">
        <v>215</v>
      </c>
      <c r="B89" s="174"/>
      <c r="C89" s="180"/>
      <c r="D89" s="198">
        <v>500000</v>
      </c>
      <c r="E89" s="180"/>
      <c r="F89" s="183">
        <f>SUM(D89:E89)</f>
        <v>500000</v>
      </c>
      <c r="G89" s="198"/>
      <c r="H89" s="174"/>
      <c r="I89" s="180"/>
      <c r="J89" s="183">
        <f>SUM(G89:I89)</f>
        <v>0</v>
      </c>
      <c r="K89" s="174">
        <v>500000</v>
      </c>
      <c r="L89" s="174"/>
      <c r="M89" s="174"/>
      <c r="N89" s="174"/>
      <c r="O89" s="174"/>
      <c r="P89" s="174"/>
      <c r="Q89" s="174"/>
      <c r="R89" s="174">
        <f>B89+C89+F89+SUM(J89:Q89)</f>
        <v>1000000</v>
      </c>
      <c r="S89" s="174">
        <v>1000000</v>
      </c>
      <c r="T89" s="174">
        <f>S89-R89</f>
        <v>0</v>
      </c>
    </row>
    <row r="90" spans="1:20" s="125" customFormat="1" outlineLevel="1" x14ac:dyDescent="0.2">
      <c r="A90" s="169" t="s">
        <v>77</v>
      </c>
      <c r="B90" s="175">
        <f t="shared" ref="B90:T90" si="28">SUM(B91:B93)</f>
        <v>8000000</v>
      </c>
      <c r="C90" s="181">
        <f t="shared" si="28"/>
        <v>1000000</v>
      </c>
      <c r="D90" s="199">
        <f t="shared" si="28"/>
        <v>900000</v>
      </c>
      <c r="E90" s="181">
        <f t="shared" si="28"/>
        <v>0</v>
      </c>
      <c r="F90" s="184">
        <f t="shared" si="28"/>
        <v>900000</v>
      </c>
      <c r="G90" s="199">
        <f t="shared" si="28"/>
        <v>2500000</v>
      </c>
      <c r="H90" s="175">
        <f t="shared" si="28"/>
        <v>0</v>
      </c>
      <c r="I90" s="181">
        <f t="shared" si="28"/>
        <v>0</v>
      </c>
      <c r="J90" s="184">
        <f t="shared" si="28"/>
        <v>2500000</v>
      </c>
      <c r="K90" s="175">
        <f t="shared" si="28"/>
        <v>300000</v>
      </c>
      <c r="L90" s="175">
        <f t="shared" si="28"/>
        <v>550000</v>
      </c>
      <c r="M90" s="175">
        <f t="shared" si="28"/>
        <v>1000000</v>
      </c>
      <c r="N90" s="175">
        <f t="shared" si="28"/>
        <v>7000000</v>
      </c>
      <c r="O90" s="175">
        <f t="shared" si="28"/>
        <v>4000000</v>
      </c>
      <c r="P90" s="175">
        <f t="shared" si="28"/>
        <v>800000</v>
      </c>
      <c r="Q90" s="175">
        <f t="shared" si="28"/>
        <v>0</v>
      </c>
      <c r="R90" s="175">
        <f t="shared" si="28"/>
        <v>26050000</v>
      </c>
      <c r="S90" s="175">
        <f t="shared" si="28"/>
        <v>26150000</v>
      </c>
      <c r="T90" s="175">
        <f t="shared" si="28"/>
        <v>100000</v>
      </c>
    </row>
    <row r="91" spans="1:20" s="121" customFormat="1" outlineLevel="2" x14ac:dyDescent="0.2">
      <c r="A91" s="137" t="s">
        <v>215</v>
      </c>
      <c r="B91" s="174"/>
      <c r="C91" s="180">
        <v>1000000</v>
      </c>
      <c r="D91" s="198"/>
      <c r="E91" s="180"/>
      <c r="F91" s="183">
        <f>SUM(D91:E91)</f>
        <v>0</v>
      </c>
      <c r="G91" s="198">
        <v>2500000</v>
      </c>
      <c r="H91" s="174"/>
      <c r="I91" s="180"/>
      <c r="J91" s="183">
        <f>SUM(G91:I91)</f>
        <v>2500000</v>
      </c>
      <c r="K91" s="174"/>
      <c r="L91" s="174"/>
      <c r="M91" s="174">
        <v>1000000</v>
      </c>
      <c r="N91" s="174"/>
      <c r="O91" s="174">
        <v>4000000</v>
      </c>
      <c r="P91" s="174"/>
      <c r="Q91" s="174"/>
      <c r="R91" s="174">
        <f>B91+C91+F91+SUM(J91:Q91)</f>
        <v>8500000</v>
      </c>
      <c r="S91" s="174">
        <v>8500000</v>
      </c>
      <c r="T91" s="174">
        <f>S91-R91</f>
        <v>0</v>
      </c>
    </row>
    <row r="92" spans="1:20" s="121" customFormat="1" outlineLevel="2" x14ac:dyDescent="0.2">
      <c r="A92" s="137" t="s">
        <v>215</v>
      </c>
      <c r="B92" s="174"/>
      <c r="C92" s="180"/>
      <c r="D92" s="198">
        <v>900000</v>
      </c>
      <c r="E92" s="180"/>
      <c r="F92" s="183">
        <f>SUM(D92:E92)</f>
        <v>900000</v>
      </c>
      <c r="G92" s="198"/>
      <c r="H92" s="174"/>
      <c r="I92" s="180"/>
      <c r="J92" s="183">
        <f>SUM(G92:I92)</f>
        <v>0</v>
      </c>
      <c r="K92" s="174"/>
      <c r="L92" s="174">
        <v>550000</v>
      </c>
      <c r="M92" s="174"/>
      <c r="N92" s="174"/>
      <c r="O92" s="174"/>
      <c r="P92" s="174">
        <v>800000</v>
      </c>
      <c r="Q92" s="174"/>
      <c r="R92" s="174">
        <f>B92+C92+F92+SUM(J92:Q92)</f>
        <v>2250000</v>
      </c>
      <c r="S92" s="174">
        <v>2650000</v>
      </c>
      <c r="T92" s="174">
        <f>S92-R92</f>
        <v>400000</v>
      </c>
    </row>
    <row r="93" spans="1:20" s="121" customFormat="1" outlineLevel="2" x14ac:dyDescent="0.2">
      <c r="A93" s="137" t="s">
        <v>215</v>
      </c>
      <c r="B93" s="174">
        <v>8000000</v>
      </c>
      <c r="C93" s="180"/>
      <c r="D93" s="198"/>
      <c r="E93" s="180"/>
      <c r="F93" s="183">
        <f>SUM(D93:E93)</f>
        <v>0</v>
      </c>
      <c r="G93" s="198"/>
      <c r="H93" s="174"/>
      <c r="I93" s="180"/>
      <c r="J93" s="183">
        <f>SUM(G93:I93)</f>
        <v>0</v>
      </c>
      <c r="K93" s="174">
        <v>300000</v>
      </c>
      <c r="L93" s="174"/>
      <c r="M93" s="174"/>
      <c r="N93" s="174">
        <v>7000000</v>
      </c>
      <c r="O93" s="174"/>
      <c r="P93" s="174"/>
      <c r="Q93" s="174"/>
      <c r="R93" s="174">
        <f>B93+C93+F93+SUM(J93:Q93)</f>
        <v>15300000</v>
      </c>
      <c r="S93" s="174">
        <v>15000000</v>
      </c>
      <c r="T93" s="174">
        <f>S93-R93</f>
        <v>-300000</v>
      </c>
    </row>
    <row r="94" spans="1:20" s="125" customFormat="1" outlineLevel="1" x14ac:dyDescent="0.2">
      <c r="A94" s="169" t="s">
        <v>78</v>
      </c>
      <c r="B94" s="175">
        <f t="shared" ref="B94:T94" si="29">SUM(B95:B97)</f>
        <v>0</v>
      </c>
      <c r="C94" s="181">
        <f t="shared" si="29"/>
        <v>1000000</v>
      </c>
      <c r="D94" s="199">
        <f t="shared" si="29"/>
        <v>2000000</v>
      </c>
      <c r="E94" s="181">
        <f t="shared" si="29"/>
        <v>800000</v>
      </c>
      <c r="F94" s="184">
        <f t="shared" si="29"/>
        <v>2800000</v>
      </c>
      <c r="G94" s="199">
        <f t="shared" si="29"/>
        <v>900000</v>
      </c>
      <c r="H94" s="175">
        <f t="shared" si="29"/>
        <v>0</v>
      </c>
      <c r="I94" s="181">
        <f t="shared" si="29"/>
        <v>0</v>
      </c>
      <c r="J94" s="184">
        <f t="shared" si="29"/>
        <v>900000</v>
      </c>
      <c r="K94" s="175">
        <f t="shared" si="29"/>
        <v>1000000</v>
      </c>
      <c r="L94" s="175">
        <f t="shared" si="29"/>
        <v>0</v>
      </c>
      <c r="M94" s="175">
        <f t="shared" si="29"/>
        <v>9000000</v>
      </c>
      <c r="N94" s="175">
        <f t="shared" si="29"/>
        <v>11000000</v>
      </c>
      <c r="O94" s="175">
        <f t="shared" si="29"/>
        <v>0</v>
      </c>
      <c r="P94" s="175">
        <f t="shared" si="29"/>
        <v>1000000</v>
      </c>
      <c r="Q94" s="175">
        <f t="shared" si="29"/>
        <v>200000</v>
      </c>
      <c r="R94" s="175">
        <f t="shared" si="29"/>
        <v>26900000</v>
      </c>
      <c r="S94" s="175">
        <f t="shared" si="29"/>
        <v>26200000</v>
      </c>
      <c r="T94" s="175">
        <f t="shared" si="29"/>
        <v>-700000</v>
      </c>
    </row>
    <row r="95" spans="1:20" s="121" customFormat="1" outlineLevel="2" x14ac:dyDescent="0.2">
      <c r="A95" s="137" t="s">
        <v>215</v>
      </c>
      <c r="B95" s="174"/>
      <c r="C95" s="180">
        <v>1000000</v>
      </c>
      <c r="D95" s="198">
        <v>2000000</v>
      </c>
      <c r="E95" s="180"/>
      <c r="F95" s="183">
        <f>SUM(D95:E95)</f>
        <v>2000000</v>
      </c>
      <c r="G95" s="198"/>
      <c r="H95" s="174"/>
      <c r="I95" s="180"/>
      <c r="J95" s="183">
        <f>SUM(G95:I95)</f>
        <v>0</v>
      </c>
      <c r="K95" s="174"/>
      <c r="L95" s="174"/>
      <c r="M95" s="174">
        <v>9000000</v>
      </c>
      <c r="N95" s="174"/>
      <c r="O95" s="174"/>
      <c r="P95" s="174"/>
      <c r="Q95" s="174">
        <v>200000</v>
      </c>
      <c r="R95" s="174">
        <f>B95+C95+F95+SUM(J95:Q95)</f>
        <v>12200000</v>
      </c>
      <c r="S95" s="174">
        <v>12200000</v>
      </c>
      <c r="T95" s="174">
        <f>S95-R95</f>
        <v>0</v>
      </c>
    </row>
    <row r="96" spans="1:20" s="121" customFormat="1" outlineLevel="2" x14ac:dyDescent="0.2">
      <c r="A96" s="137" t="s">
        <v>215</v>
      </c>
      <c r="B96" s="174"/>
      <c r="C96" s="180"/>
      <c r="D96" s="198"/>
      <c r="E96" s="180">
        <v>800000</v>
      </c>
      <c r="F96" s="183">
        <f>SUM(D96:E96)</f>
        <v>800000</v>
      </c>
      <c r="G96" s="198"/>
      <c r="H96" s="174"/>
      <c r="I96" s="180"/>
      <c r="J96" s="183">
        <f>SUM(G96:I96)</f>
        <v>0</v>
      </c>
      <c r="K96" s="174">
        <v>1000000</v>
      </c>
      <c r="L96" s="174"/>
      <c r="M96" s="174"/>
      <c r="N96" s="174"/>
      <c r="O96" s="174"/>
      <c r="P96" s="174"/>
      <c r="Q96" s="174"/>
      <c r="R96" s="174">
        <f>B96+C96+F96+SUM(J96:Q96)</f>
        <v>1800000</v>
      </c>
      <c r="S96" s="174">
        <v>1100000</v>
      </c>
      <c r="T96" s="174">
        <f>S96-R96</f>
        <v>-700000</v>
      </c>
    </row>
    <row r="97" spans="1:256" s="121" customFormat="1" outlineLevel="2" x14ac:dyDescent="0.2">
      <c r="A97" s="137" t="s">
        <v>215</v>
      </c>
      <c r="B97" s="174"/>
      <c r="C97" s="180"/>
      <c r="D97" s="198"/>
      <c r="E97" s="180"/>
      <c r="F97" s="183">
        <f>SUM(D97:E97)</f>
        <v>0</v>
      </c>
      <c r="G97" s="198">
        <v>900000</v>
      </c>
      <c r="H97" s="174"/>
      <c r="I97" s="180"/>
      <c r="J97" s="183">
        <f>SUM(G97:I97)</f>
        <v>900000</v>
      </c>
      <c r="K97" s="174"/>
      <c r="L97" s="174"/>
      <c r="M97" s="174"/>
      <c r="N97" s="174">
        <v>11000000</v>
      </c>
      <c r="O97" s="174"/>
      <c r="P97" s="174">
        <v>1000000</v>
      </c>
      <c r="Q97" s="174"/>
      <c r="R97" s="174">
        <f>B97+C97+F97+SUM(J97:Q97)</f>
        <v>12900000</v>
      </c>
      <c r="S97" s="174">
        <v>12900000</v>
      </c>
      <c r="T97" s="174">
        <f>S97-R97</f>
        <v>0</v>
      </c>
    </row>
    <row r="98" spans="1:256" s="121" customFormat="1" x14ac:dyDescent="0.2">
      <c r="A98" s="137"/>
      <c r="B98" s="174"/>
      <c r="C98" s="180"/>
      <c r="D98" s="198"/>
      <c r="E98" s="180"/>
      <c r="F98" s="183"/>
      <c r="G98" s="198"/>
      <c r="H98" s="174"/>
      <c r="I98" s="180"/>
      <c r="J98" s="183"/>
      <c r="K98" s="174"/>
      <c r="L98" s="174"/>
      <c r="M98" s="174"/>
      <c r="N98" s="174"/>
      <c r="O98" s="174"/>
      <c r="P98" s="174"/>
      <c r="Q98" s="174"/>
      <c r="R98" s="174"/>
      <c r="S98" s="174"/>
      <c r="T98" s="174"/>
    </row>
    <row r="99" spans="1:256" s="125" customFormat="1" x14ac:dyDescent="0.2">
      <c r="A99" s="11" t="s">
        <v>221</v>
      </c>
      <c r="B99" s="176" t="e">
        <f>+B94+B90+B86+B82+#REF!</f>
        <v>#REF!</v>
      </c>
      <c r="C99" s="182" t="e">
        <f>+C94+C90+C86+C82+#REF!</f>
        <v>#REF!</v>
      </c>
      <c r="D99" s="201" t="e">
        <f>+D94+D90+D86+D82+#REF!</f>
        <v>#REF!</v>
      </c>
      <c r="E99" s="176" t="e">
        <f>+E94+E90+E86+E82+#REF!</f>
        <v>#REF!</v>
      </c>
      <c r="F99" s="202" t="e">
        <f>+F94+F90+F86+F82+#REF!</f>
        <v>#REF!</v>
      </c>
      <c r="G99" s="201" t="e">
        <f>+G94+G90+G86+G82+#REF!</f>
        <v>#REF!</v>
      </c>
      <c r="H99" s="176">
        <f>+H94+H90+H86+H82</f>
        <v>600000</v>
      </c>
      <c r="I99" s="176">
        <f t="shared" ref="I99:BT99" si="30">+I94+I90+I86+I82</f>
        <v>900000</v>
      </c>
      <c r="J99" s="176">
        <f t="shared" si="30"/>
        <v>4900000</v>
      </c>
      <c r="K99" s="176">
        <f t="shared" si="30"/>
        <v>1800000</v>
      </c>
      <c r="L99" s="176">
        <f t="shared" si="30"/>
        <v>1250000</v>
      </c>
      <c r="M99" s="176">
        <f t="shared" si="30"/>
        <v>10600000</v>
      </c>
      <c r="N99" s="176">
        <f t="shared" si="30"/>
        <v>18800000</v>
      </c>
      <c r="O99" s="176">
        <f t="shared" si="30"/>
        <v>4000000</v>
      </c>
      <c r="P99" s="176">
        <f t="shared" si="30"/>
        <v>2400000</v>
      </c>
      <c r="Q99" s="176">
        <f t="shared" si="30"/>
        <v>700000</v>
      </c>
      <c r="R99" s="176">
        <f t="shared" si="30"/>
        <v>78150000</v>
      </c>
      <c r="S99" s="176">
        <f t="shared" si="30"/>
        <v>77150000</v>
      </c>
      <c r="T99" s="176">
        <f t="shared" si="30"/>
        <v>-1000000</v>
      </c>
      <c r="U99" s="176">
        <f t="shared" si="30"/>
        <v>0</v>
      </c>
      <c r="V99" s="176">
        <f t="shared" si="30"/>
        <v>0</v>
      </c>
      <c r="W99" s="176">
        <f t="shared" si="30"/>
        <v>0</v>
      </c>
      <c r="X99" s="176">
        <f t="shared" si="30"/>
        <v>0</v>
      </c>
      <c r="Y99" s="176">
        <f t="shared" si="30"/>
        <v>0</v>
      </c>
      <c r="Z99" s="176">
        <f t="shared" si="30"/>
        <v>0</v>
      </c>
      <c r="AA99" s="176">
        <f t="shared" si="30"/>
        <v>0</v>
      </c>
      <c r="AB99" s="176">
        <f t="shared" si="30"/>
        <v>0</v>
      </c>
      <c r="AC99" s="176">
        <f t="shared" si="30"/>
        <v>0</v>
      </c>
      <c r="AD99" s="176">
        <f t="shared" si="30"/>
        <v>0</v>
      </c>
      <c r="AE99" s="176">
        <f t="shared" si="30"/>
        <v>0</v>
      </c>
      <c r="AF99" s="176">
        <f t="shared" si="30"/>
        <v>0</v>
      </c>
      <c r="AG99" s="176">
        <f t="shared" si="30"/>
        <v>0</v>
      </c>
      <c r="AH99" s="176">
        <f t="shared" si="30"/>
        <v>0</v>
      </c>
      <c r="AI99" s="176">
        <f t="shared" si="30"/>
        <v>0</v>
      </c>
      <c r="AJ99" s="176">
        <f t="shared" si="30"/>
        <v>0</v>
      </c>
      <c r="AK99" s="176">
        <f t="shared" si="30"/>
        <v>0</v>
      </c>
      <c r="AL99" s="176">
        <f t="shared" si="30"/>
        <v>0</v>
      </c>
      <c r="AM99" s="176">
        <f t="shared" si="30"/>
        <v>0</v>
      </c>
      <c r="AN99" s="176">
        <f t="shared" si="30"/>
        <v>0</v>
      </c>
      <c r="AO99" s="176">
        <f t="shared" si="30"/>
        <v>0</v>
      </c>
      <c r="AP99" s="176">
        <f t="shared" si="30"/>
        <v>0</v>
      </c>
      <c r="AQ99" s="176">
        <f t="shared" si="30"/>
        <v>0</v>
      </c>
      <c r="AR99" s="176">
        <f t="shared" si="30"/>
        <v>0</v>
      </c>
      <c r="AS99" s="176">
        <f t="shared" si="30"/>
        <v>0</v>
      </c>
      <c r="AT99" s="176">
        <f t="shared" si="30"/>
        <v>0</v>
      </c>
      <c r="AU99" s="176">
        <f t="shared" si="30"/>
        <v>0</v>
      </c>
      <c r="AV99" s="176">
        <f t="shared" si="30"/>
        <v>0</v>
      </c>
      <c r="AW99" s="176">
        <f t="shared" si="30"/>
        <v>0</v>
      </c>
      <c r="AX99" s="176">
        <f t="shared" si="30"/>
        <v>0</v>
      </c>
      <c r="AY99" s="176">
        <f t="shared" si="30"/>
        <v>0</v>
      </c>
      <c r="AZ99" s="176">
        <f t="shared" si="30"/>
        <v>0</v>
      </c>
      <c r="BA99" s="176">
        <f t="shared" si="30"/>
        <v>0</v>
      </c>
      <c r="BB99" s="176">
        <f t="shared" si="30"/>
        <v>0</v>
      </c>
      <c r="BC99" s="176">
        <f t="shared" si="30"/>
        <v>0</v>
      </c>
      <c r="BD99" s="176">
        <f t="shared" si="30"/>
        <v>0</v>
      </c>
      <c r="BE99" s="176">
        <f t="shared" si="30"/>
        <v>0</v>
      </c>
      <c r="BF99" s="176">
        <f t="shared" si="30"/>
        <v>0</v>
      </c>
      <c r="BG99" s="176">
        <f t="shared" si="30"/>
        <v>0</v>
      </c>
      <c r="BH99" s="176">
        <f t="shared" si="30"/>
        <v>0</v>
      </c>
      <c r="BI99" s="176">
        <f t="shared" si="30"/>
        <v>0</v>
      </c>
      <c r="BJ99" s="176">
        <f t="shared" si="30"/>
        <v>0</v>
      </c>
      <c r="BK99" s="176">
        <f t="shared" si="30"/>
        <v>0</v>
      </c>
      <c r="BL99" s="176">
        <f t="shared" si="30"/>
        <v>0</v>
      </c>
      <c r="BM99" s="176">
        <f t="shared" si="30"/>
        <v>0</v>
      </c>
      <c r="BN99" s="176">
        <f t="shared" si="30"/>
        <v>0</v>
      </c>
      <c r="BO99" s="176">
        <f t="shared" si="30"/>
        <v>0</v>
      </c>
      <c r="BP99" s="176">
        <f t="shared" si="30"/>
        <v>0</v>
      </c>
      <c r="BQ99" s="176">
        <f t="shared" si="30"/>
        <v>0</v>
      </c>
      <c r="BR99" s="176">
        <f t="shared" si="30"/>
        <v>0</v>
      </c>
      <c r="BS99" s="176">
        <f t="shared" si="30"/>
        <v>0</v>
      </c>
      <c r="BT99" s="176">
        <f t="shared" si="30"/>
        <v>0</v>
      </c>
      <c r="BU99" s="176">
        <f t="shared" ref="BU99:EF99" si="31">+BU94+BU90+BU86+BU82</f>
        <v>0</v>
      </c>
      <c r="BV99" s="176">
        <f t="shared" si="31"/>
        <v>0</v>
      </c>
      <c r="BW99" s="176">
        <f t="shared" si="31"/>
        <v>0</v>
      </c>
      <c r="BX99" s="176">
        <f t="shared" si="31"/>
        <v>0</v>
      </c>
      <c r="BY99" s="176">
        <f t="shared" si="31"/>
        <v>0</v>
      </c>
      <c r="BZ99" s="176">
        <f t="shared" si="31"/>
        <v>0</v>
      </c>
      <c r="CA99" s="176">
        <f t="shared" si="31"/>
        <v>0</v>
      </c>
      <c r="CB99" s="176">
        <f t="shared" si="31"/>
        <v>0</v>
      </c>
      <c r="CC99" s="176">
        <f t="shared" si="31"/>
        <v>0</v>
      </c>
      <c r="CD99" s="176">
        <f t="shared" si="31"/>
        <v>0</v>
      </c>
      <c r="CE99" s="176">
        <f t="shared" si="31"/>
        <v>0</v>
      </c>
      <c r="CF99" s="176">
        <f t="shared" si="31"/>
        <v>0</v>
      </c>
      <c r="CG99" s="176">
        <f t="shared" si="31"/>
        <v>0</v>
      </c>
      <c r="CH99" s="176">
        <f t="shared" si="31"/>
        <v>0</v>
      </c>
      <c r="CI99" s="176">
        <f t="shared" si="31"/>
        <v>0</v>
      </c>
      <c r="CJ99" s="176">
        <f t="shared" si="31"/>
        <v>0</v>
      </c>
      <c r="CK99" s="176">
        <f t="shared" si="31"/>
        <v>0</v>
      </c>
      <c r="CL99" s="176">
        <f t="shared" si="31"/>
        <v>0</v>
      </c>
      <c r="CM99" s="176">
        <f t="shared" si="31"/>
        <v>0</v>
      </c>
      <c r="CN99" s="176">
        <f t="shared" si="31"/>
        <v>0</v>
      </c>
      <c r="CO99" s="176">
        <f t="shared" si="31"/>
        <v>0</v>
      </c>
      <c r="CP99" s="176">
        <f t="shared" si="31"/>
        <v>0</v>
      </c>
      <c r="CQ99" s="176">
        <f t="shared" si="31"/>
        <v>0</v>
      </c>
      <c r="CR99" s="176">
        <f t="shared" si="31"/>
        <v>0</v>
      </c>
      <c r="CS99" s="176">
        <f t="shared" si="31"/>
        <v>0</v>
      </c>
      <c r="CT99" s="176">
        <f t="shared" si="31"/>
        <v>0</v>
      </c>
      <c r="CU99" s="176">
        <f t="shared" si="31"/>
        <v>0</v>
      </c>
      <c r="CV99" s="176">
        <f t="shared" si="31"/>
        <v>0</v>
      </c>
      <c r="CW99" s="176">
        <f t="shared" si="31"/>
        <v>0</v>
      </c>
      <c r="CX99" s="176">
        <f t="shared" si="31"/>
        <v>0</v>
      </c>
      <c r="CY99" s="176">
        <f t="shared" si="31"/>
        <v>0</v>
      </c>
      <c r="CZ99" s="176">
        <f t="shared" si="31"/>
        <v>0</v>
      </c>
      <c r="DA99" s="176">
        <f t="shared" si="31"/>
        <v>0</v>
      </c>
      <c r="DB99" s="176">
        <f t="shared" si="31"/>
        <v>0</v>
      </c>
      <c r="DC99" s="176">
        <f t="shared" si="31"/>
        <v>0</v>
      </c>
      <c r="DD99" s="176">
        <f t="shared" si="31"/>
        <v>0</v>
      </c>
      <c r="DE99" s="176">
        <f t="shared" si="31"/>
        <v>0</v>
      </c>
      <c r="DF99" s="176">
        <f t="shared" si="31"/>
        <v>0</v>
      </c>
      <c r="DG99" s="176">
        <f t="shared" si="31"/>
        <v>0</v>
      </c>
      <c r="DH99" s="176">
        <f t="shared" si="31"/>
        <v>0</v>
      </c>
      <c r="DI99" s="176">
        <f t="shared" si="31"/>
        <v>0</v>
      </c>
      <c r="DJ99" s="176">
        <f t="shared" si="31"/>
        <v>0</v>
      </c>
      <c r="DK99" s="176">
        <f t="shared" si="31"/>
        <v>0</v>
      </c>
      <c r="DL99" s="176">
        <f t="shared" si="31"/>
        <v>0</v>
      </c>
      <c r="DM99" s="176">
        <f t="shared" si="31"/>
        <v>0</v>
      </c>
      <c r="DN99" s="176">
        <f t="shared" si="31"/>
        <v>0</v>
      </c>
      <c r="DO99" s="176">
        <f t="shared" si="31"/>
        <v>0</v>
      </c>
      <c r="DP99" s="176">
        <f t="shared" si="31"/>
        <v>0</v>
      </c>
      <c r="DQ99" s="176">
        <f t="shared" si="31"/>
        <v>0</v>
      </c>
      <c r="DR99" s="176">
        <f t="shared" si="31"/>
        <v>0</v>
      </c>
      <c r="DS99" s="176">
        <f t="shared" si="31"/>
        <v>0</v>
      </c>
      <c r="DT99" s="176">
        <f t="shared" si="31"/>
        <v>0</v>
      </c>
      <c r="DU99" s="176">
        <f t="shared" si="31"/>
        <v>0</v>
      </c>
      <c r="DV99" s="176">
        <f t="shared" si="31"/>
        <v>0</v>
      </c>
      <c r="DW99" s="176">
        <f t="shared" si="31"/>
        <v>0</v>
      </c>
      <c r="DX99" s="176">
        <f t="shared" si="31"/>
        <v>0</v>
      </c>
      <c r="DY99" s="176">
        <f t="shared" si="31"/>
        <v>0</v>
      </c>
      <c r="DZ99" s="176">
        <f t="shared" si="31"/>
        <v>0</v>
      </c>
      <c r="EA99" s="176">
        <f t="shared" si="31"/>
        <v>0</v>
      </c>
      <c r="EB99" s="176">
        <f t="shared" si="31"/>
        <v>0</v>
      </c>
      <c r="EC99" s="176">
        <f t="shared" si="31"/>
        <v>0</v>
      </c>
      <c r="ED99" s="176">
        <f t="shared" si="31"/>
        <v>0</v>
      </c>
      <c r="EE99" s="176">
        <f t="shared" si="31"/>
        <v>0</v>
      </c>
      <c r="EF99" s="176">
        <f t="shared" si="31"/>
        <v>0</v>
      </c>
      <c r="EG99" s="176">
        <f t="shared" ref="EG99:GR99" si="32">+EG94+EG90+EG86+EG82</f>
        <v>0</v>
      </c>
      <c r="EH99" s="176">
        <f t="shared" si="32"/>
        <v>0</v>
      </c>
      <c r="EI99" s="176">
        <f t="shared" si="32"/>
        <v>0</v>
      </c>
      <c r="EJ99" s="176">
        <f t="shared" si="32"/>
        <v>0</v>
      </c>
      <c r="EK99" s="176">
        <f t="shared" si="32"/>
        <v>0</v>
      </c>
      <c r="EL99" s="176">
        <f t="shared" si="32"/>
        <v>0</v>
      </c>
      <c r="EM99" s="176">
        <f t="shared" si="32"/>
        <v>0</v>
      </c>
      <c r="EN99" s="176">
        <f t="shared" si="32"/>
        <v>0</v>
      </c>
      <c r="EO99" s="176">
        <f t="shared" si="32"/>
        <v>0</v>
      </c>
      <c r="EP99" s="176">
        <f t="shared" si="32"/>
        <v>0</v>
      </c>
      <c r="EQ99" s="176">
        <f t="shared" si="32"/>
        <v>0</v>
      </c>
      <c r="ER99" s="176">
        <f t="shared" si="32"/>
        <v>0</v>
      </c>
      <c r="ES99" s="176">
        <f t="shared" si="32"/>
        <v>0</v>
      </c>
      <c r="ET99" s="176">
        <f t="shared" si="32"/>
        <v>0</v>
      </c>
      <c r="EU99" s="176">
        <f t="shared" si="32"/>
        <v>0</v>
      </c>
      <c r="EV99" s="176">
        <f t="shared" si="32"/>
        <v>0</v>
      </c>
      <c r="EW99" s="176">
        <f t="shared" si="32"/>
        <v>0</v>
      </c>
      <c r="EX99" s="176">
        <f t="shared" si="32"/>
        <v>0</v>
      </c>
      <c r="EY99" s="176">
        <f t="shared" si="32"/>
        <v>0</v>
      </c>
      <c r="EZ99" s="176">
        <f t="shared" si="32"/>
        <v>0</v>
      </c>
      <c r="FA99" s="176">
        <f t="shared" si="32"/>
        <v>0</v>
      </c>
      <c r="FB99" s="176">
        <f t="shared" si="32"/>
        <v>0</v>
      </c>
      <c r="FC99" s="176">
        <f t="shared" si="32"/>
        <v>0</v>
      </c>
      <c r="FD99" s="176">
        <f t="shared" si="32"/>
        <v>0</v>
      </c>
      <c r="FE99" s="176">
        <f t="shared" si="32"/>
        <v>0</v>
      </c>
      <c r="FF99" s="176">
        <f t="shared" si="32"/>
        <v>0</v>
      </c>
      <c r="FG99" s="176">
        <f t="shared" si="32"/>
        <v>0</v>
      </c>
      <c r="FH99" s="176">
        <f t="shared" si="32"/>
        <v>0</v>
      </c>
      <c r="FI99" s="176">
        <f t="shared" si="32"/>
        <v>0</v>
      </c>
      <c r="FJ99" s="176">
        <f t="shared" si="32"/>
        <v>0</v>
      </c>
      <c r="FK99" s="176">
        <f t="shared" si="32"/>
        <v>0</v>
      </c>
      <c r="FL99" s="176">
        <f t="shared" si="32"/>
        <v>0</v>
      </c>
      <c r="FM99" s="176">
        <f t="shared" si="32"/>
        <v>0</v>
      </c>
      <c r="FN99" s="176">
        <f t="shared" si="32"/>
        <v>0</v>
      </c>
      <c r="FO99" s="176">
        <f t="shared" si="32"/>
        <v>0</v>
      </c>
      <c r="FP99" s="176">
        <f t="shared" si="32"/>
        <v>0</v>
      </c>
      <c r="FQ99" s="176">
        <f t="shared" si="32"/>
        <v>0</v>
      </c>
      <c r="FR99" s="176">
        <f t="shared" si="32"/>
        <v>0</v>
      </c>
      <c r="FS99" s="176">
        <f t="shared" si="32"/>
        <v>0</v>
      </c>
      <c r="FT99" s="176">
        <f t="shared" si="32"/>
        <v>0</v>
      </c>
      <c r="FU99" s="176">
        <f t="shared" si="32"/>
        <v>0</v>
      </c>
      <c r="FV99" s="176">
        <f t="shared" si="32"/>
        <v>0</v>
      </c>
      <c r="FW99" s="176">
        <f t="shared" si="32"/>
        <v>0</v>
      </c>
      <c r="FX99" s="176">
        <f t="shared" si="32"/>
        <v>0</v>
      </c>
      <c r="FY99" s="176">
        <f t="shared" si="32"/>
        <v>0</v>
      </c>
      <c r="FZ99" s="176">
        <f t="shared" si="32"/>
        <v>0</v>
      </c>
      <c r="GA99" s="176">
        <f t="shared" si="32"/>
        <v>0</v>
      </c>
      <c r="GB99" s="176">
        <f t="shared" si="32"/>
        <v>0</v>
      </c>
      <c r="GC99" s="176">
        <f t="shared" si="32"/>
        <v>0</v>
      </c>
      <c r="GD99" s="176">
        <f t="shared" si="32"/>
        <v>0</v>
      </c>
      <c r="GE99" s="176">
        <f t="shared" si="32"/>
        <v>0</v>
      </c>
      <c r="GF99" s="176">
        <f t="shared" si="32"/>
        <v>0</v>
      </c>
      <c r="GG99" s="176">
        <f t="shared" si="32"/>
        <v>0</v>
      </c>
      <c r="GH99" s="176">
        <f t="shared" si="32"/>
        <v>0</v>
      </c>
      <c r="GI99" s="176">
        <f t="shared" si="32"/>
        <v>0</v>
      </c>
      <c r="GJ99" s="176">
        <f t="shared" si="32"/>
        <v>0</v>
      </c>
      <c r="GK99" s="176">
        <f t="shared" si="32"/>
        <v>0</v>
      </c>
      <c r="GL99" s="176">
        <f t="shared" si="32"/>
        <v>0</v>
      </c>
      <c r="GM99" s="176">
        <f t="shared" si="32"/>
        <v>0</v>
      </c>
      <c r="GN99" s="176">
        <f t="shared" si="32"/>
        <v>0</v>
      </c>
      <c r="GO99" s="176">
        <f t="shared" si="32"/>
        <v>0</v>
      </c>
      <c r="GP99" s="176">
        <f t="shared" si="32"/>
        <v>0</v>
      </c>
      <c r="GQ99" s="176">
        <f t="shared" si="32"/>
        <v>0</v>
      </c>
      <c r="GR99" s="176">
        <f t="shared" si="32"/>
        <v>0</v>
      </c>
      <c r="GS99" s="176">
        <f t="shared" ref="GS99:IV99" si="33">+GS94+GS90+GS86+GS82</f>
        <v>0</v>
      </c>
      <c r="GT99" s="176">
        <f t="shared" si="33"/>
        <v>0</v>
      </c>
      <c r="GU99" s="176">
        <f t="shared" si="33"/>
        <v>0</v>
      </c>
      <c r="GV99" s="176">
        <f t="shared" si="33"/>
        <v>0</v>
      </c>
      <c r="GW99" s="176">
        <f t="shared" si="33"/>
        <v>0</v>
      </c>
      <c r="GX99" s="176">
        <f t="shared" si="33"/>
        <v>0</v>
      </c>
      <c r="GY99" s="176">
        <f t="shared" si="33"/>
        <v>0</v>
      </c>
      <c r="GZ99" s="176">
        <f t="shared" si="33"/>
        <v>0</v>
      </c>
      <c r="HA99" s="176">
        <f t="shared" si="33"/>
        <v>0</v>
      </c>
      <c r="HB99" s="176">
        <f t="shared" si="33"/>
        <v>0</v>
      </c>
      <c r="HC99" s="176">
        <f t="shared" si="33"/>
        <v>0</v>
      </c>
      <c r="HD99" s="176">
        <f t="shared" si="33"/>
        <v>0</v>
      </c>
      <c r="HE99" s="176">
        <f t="shared" si="33"/>
        <v>0</v>
      </c>
      <c r="HF99" s="176">
        <f t="shared" si="33"/>
        <v>0</v>
      </c>
      <c r="HG99" s="176">
        <f t="shared" si="33"/>
        <v>0</v>
      </c>
      <c r="HH99" s="176">
        <f t="shared" si="33"/>
        <v>0</v>
      </c>
      <c r="HI99" s="176">
        <f t="shared" si="33"/>
        <v>0</v>
      </c>
      <c r="HJ99" s="176">
        <f t="shared" si="33"/>
        <v>0</v>
      </c>
      <c r="HK99" s="176">
        <f t="shared" si="33"/>
        <v>0</v>
      </c>
      <c r="HL99" s="176">
        <f t="shared" si="33"/>
        <v>0</v>
      </c>
      <c r="HM99" s="176">
        <f t="shared" si="33"/>
        <v>0</v>
      </c>
      <c r="HN99" s="176">
        <f t="shared" si="33"/>
        <v>0</v>
      </c>
      <c r="HO99" s="176">
        <f t="shared" si="33"/>
        <v>0</v>
      </c>
      <c r="HP99" s="176">
        <f t="shared" si="33"/>
        <v>0</v>
      </c>
      <c r="HQ99" s="176">
        <f t="shared" si="33"/>
        <v>0</v>
      </c>
      <c r="HR99" s="176">
        <f t="shared" si="33"/>
        <v>0</v>
      </c>
      <c r="HS99" s="176">
        <f t="shared" si="33"/>
        <v>0</v>
      </c>
      <c r="HT99" s="176">
        <f t="shared" si="33"/>
        <v>0</v>
      </c>
      <c r="HU99" s="176">
        <f t="shared" si="33"/>
        <v>0</v>
      </c>
      <c r="HV99" s="176">
        <f t="shared" si="33"/>
        <v>0</v>
      </c>
      <c r="HW99" s="176">
        <f t="shared" si="33"/>
        <v>0</v>
      </c>
      <c r="HX99" s="176">
        <f t="shared" si="33"/>
        <v>0</v>
      </c>
      <c r="HY99" s="176">
        <f t="shared" si="33"/>
        <v>0</v>
      </c>
      <c r="HZ99" s="176">
        <f t="shared" si="33"/>
        <v>0</v>
      </c>
      <c r="IA99" s="176">
        <f t="shared" si="33"/>
        <v>0</v>
      </c>
      <c r="IB99" s="176">
        <f t="shared" si="33"/>
        <v>0</v>
      </c>
      <c r="IC99" s="176">
        <f t="shared" si="33"/>
        <v>0</v>
      </c>
      <c r="ID99" s="176">
        <f t="shared" si="33"/>
        <v>0</v>
      </c>
      <c r="IE99" s="176">
        <f t="shared" si="33"/>
        <v>0</v>
      </c>
      <c r="IF99" s="176">
        <f t="shared" si="33"/>
        <v>0</v>
      </c>
      <c r="IG99" s="176">
        <f t="shared" si="33"/>
        <v>0</v>
      </c>
      <c r="IH99" s="176">
        <f t="shared" si="33"/>
        <v>0</v>
      </c>
      <c r="II99" s="176">
        <f t="shared" si="33"/>
        <v>0</v>
      </c>
      <c r="IJ99" s="176">
        <f t="shared" si="33"/>
        <v>0</v>
      </c>
      <c r="IK99" s="176">
        <f t="shared" si="33"/>
        <v>0</v>
      </c>
      <c r="IL99" s="176">
        <f t="shared" si="33"/>
        <v>0</v>
      </c>
      <c r="IM99" s="176">
        <f t="shared" si="33"/>
        <v>0</v>
      </c>
      <c r="IN99" s="176">
        <f t="shared" si="33"/>
        <v>0</v>
      </c>
      <c r="IO99" s="176">
        <f t="shared" si="33"/>
        <v>0</v>
      </c>
      <c r="IP99" s="176">
        <f t="shared" si="33"/>
        <v>0</v>
      </c>
      <c r="IQ99" s="176">
        <f t="shared" si="33"/>
        <v>0</v>
      </c>
      <c r="IR99" s="176">
        <f t="shared" si="33"/>
        <v>0</v>
      </c>
      <c r="IS99" s="176">
        <f t="shared" si="33"/>
        <v>0</v>
      </c>
      <c r="IT99" s="176">
        <f t="shared" si="33"/>
        <v>0</v>
      </c>
      <c r="IU99" s="176">
        <f t="shared" si="33"/>
        <v>0</v>
      </c>
      <c r="IV99" s="176">
        <f t="shared" si="33"/>
        <v>0</v>
      </c>
    </row>
    <row r="100" spans="1:256" s="125" customFormat="1" x14ac:dyDescent="0.2">
      <c r="A100" s="48"/>
      <c r="B100" s="48"/>
      <c r="C100" s="141"/>
      <c r="D100" s="203"/>
      <c r="E100" s="141"/>
      <c r="F100" s="155">
        <f>SUM(D100+E100)</f>
        <v>0</v>
      </c>
      <c r="G100" s="209"/>
      <c r="I100" s="142"/>
      <c r="J100" s="156"/>
      <c r="K100" s="148"/>
      <c r="R100" s="142"/>
      <c r="S100" s="155"/>
      <c r="T100" s="174"/>
    </row>
    <row r="101" spans="1:256" s="166" customFormat="1" ht="13.5" thickBot="1" x14ac:dyDescent="0.25">
      <c r="A101" s="167" t="s">
        <v>64</v>
      </c>
      <c r="B101" s="136" t="e">
        <f>B33+B55+B77+B99+B79</f>
        <v>#REF!</v>
      </c>
      <c r="C101" s="144" t="e">
        <f t="shared" ref="C101:BN101" si="34">C33+C55+C77+C99</f>
        <v>#REF!</v>
      </c>
      <c r="D101" s="205" t="e">
        <f t="shared" si="34"/>
        <v>#REF!</v>
      </c>
      <c r="E101" s="206" t="e">
        <f t="shared" si="34"/>
        <v>#REF!</v>
      </c>
      <c r="F101" s="207" t="e">
        <f t="shared" si="34"/>
        <v>#REF!</v>
      </c>
      <c r="G101" s="205" t="e">
        <f t="shared" si="34"/>
        <v>#REF!</v>
      </c>
      <c r="H101" s="206">
        <f t="shared" si="34"/>
        <v>18600000</v>
      </c>
      <c r="I101" s="206">
        <f t="shared" si="34"/>
        <v>6000000</v>
      </c>
      <c r="J101" s="207">
        <f t="shared" si="34"/>
        <v>38200000</v>
      </c>
      <c r="K101" s="149">
        <f t="shared" si="34"/>
        <v>38700000</v>
      </c>
      <c r="L101" s="136">
        <f t="shared" si="34"/>
        <v>27800000</v>
      </c>
      <c r="M101" s="136">
        <f t="shared" si="34"/>
        <v>26300000</v>
      </c>
      <c r="N101" s="136">
        <f t="shared" si="34"/>
        <v>55300000</v>
      </c>
      <c r="O101" s="136">
        <f t="shared" si="34"/>
        <v>11600000</v>
      </c>
      <c r="P101" s="136">
        <f t="shared" si="34"/>
        <v>9600000</v>
      </c>
      <c r="Q101" s="136">
        <f t="shared" si="34"/>
        <v>-250000</v>
      </c>
      <c r="R101" s="136">
        <f t="shared" si="34"/>
        <v>440600000</v>
      </c>
      <c r="S101" s="136">
        <f t="shared" si="34"/>
        <v>440000000</v>
      </c>
      <c r="T101" s="136">
        <f t="shared" si="34"/>
        <v>-12000000</v>
      </c>
      <c r="U101" s="136">
        <f t="shared" si="34"/>
        <v>0</v>
      </c>
      <c r="V101" s="136">
        <f t="shared" si="34"/>
        <v>0</v>
      </c>
      <c r="W101" s="136">
        <f t="shared" si="34"/>
        <v>0</v>
      </c>
      <c r="X101" s="136">
        <f t="shared" si="34"/>
        <v>0</v>
      </c>
      <c r="Y101" s="136">
        <f t="shared" si="34"/>
        <v>0</v>
      </c>
      <c r="Z101" s="136">
        <f t="shared" si="34"/>
        <v>0</v>
      </c>
      <c r="AA101" s="136">
        <f t="shared" si="34"/>
        <v>0</v>
      </c>
      <c r="AB101" s="136">
        <f t="shared" si="34"/>
        <v>0</v>
      </c>
      <c r="AC101" s="136">
        <f t="shared" si="34"/>
        <v>0</v>
      </c>
      <c r="AD101" s="136">
        <f t="shared" si="34"/>
        <v>0</v>
      </c>
      <c r="AE101" s="136">
        <f t="shared" si="34"/>
        <v>0</v>
      </c>
      <c r="AF101" s="136">
        <f t="shared" si="34"/>
        <v>0</v>
      </c>
      <c r="AG101" s="136">
        <f t="shared" si="34"/>
        <v>0</v>
      </c>
      <c r="AH101" s="136">
        <f t="shared" si="34"/>
        <v>0</v>
      </c>
      <c r="AI101" s="136">
        <f t="shared" si="34"/>
        <v>0</v>
      </c>
      <c r="AJ101" s="136">
        <f t="shared" si="34"/>
        <v>0</v>
      </c>
      <c r="AK101" s="136">
        <f t="shared" si="34"/>
        <v>0</v>
      </c>
      <c r="AL101" s="136">
        <f t="shared" si="34"/>
        <v>0</v>
      </c>
      <c r="AM101" s="136">
        <f t="shared" si="34"/>
        <v>0</v>
      </c>
      <c r="AN101" s="136">
        <f t="shared" si="34"/>
        <v>0</v>
      </c>
      <c r="AO101" s="136">
        <f t="shared" si="34"/>
        <v>0</v>
      </c>
      <c r="AP101" s="136">
        <f t="shared" si="34"/>
        <v>0</v>
      </c>
      <c r="AQ101" s="136">
        <f t="shared" si="34"/>
        <v>0</v>
      </c>
      <c r="AR101" s="136">
        <f t="shared" si="34"/>
        <v>0</v>
      </c>
      <c r="AS101" s="136">
        <f t="shared" si="34"/>
        <v>0</v>
      </c>
      <c r="AT101" s="136">
        <f t="shared" si="34"/>
        <v>0</v>
      </c>
      <c r="AU101" s="136">
        <f t="shared" si="34"/>
        <v>0</v>
      </c>
      <c r="AV101" s="136">
        <f t="shared" si="34"/>
        <v>0</v>
      </c>
      <c r="AW101" s="136">
        <f t="shared" si="34"/>
        <v>0</v>
      </c>
      <c r="AX101" s="136">
        <f t="shared" si="34"/>
        <v>0</v>
      </c>
      <c r="AY101" s="136">
        <f t="shared" si="34"/>
        <v>0</v>
      </c>
      <c r="AZ101" s="136">
        <f t="shared" si="34"/>
        <v>0</v>
      </c>
      <c r="BA101" s="136">
        <f t="shared" si="34"/>
        <v>0</v>
      </c>
      <c r="BB101" s="136">
        <f t="shared" si="34"/>
        <v>0</v>
      </c>
      <c r="BC101" s="136">
        <f t="shared" si="34"/>
        <v>0</v>
      </c>
      <c r="BD101" s="136">
        <f t="shared" si="34"/>
        <v>0</v>
      </c>
      <c r="BE101" s="136">
        <f t="shared" si="34"/>
        <v>0</v>
      </c>
      <c r="BF101" s="136">
        <f t="shared" si="34"/>
        <v>0</v>
      </c>
      <c r="BG101" s="136">
        <f t="shared" si="34"/>
        <v>0</v>
      </c>
      <c r="BH101" s="136">
        <f t="shared" si="34"/>
        <v>0</v>
      </c>
      <c r="BI101" s="136">
        <f t="shared" si="34"/>
        <v>0</v>
      </c>
      <c r="BJ101" s="136">
        <f t="shared" si="34"/>
        <v>0</v>
      </c>
      <c r="BK101" s="136">
        <f t="shared" si="34"/>
        <v>0</v>
      </c>
      <c r="BL101" s="136">
        <f t="shared" si="34"/>
        <v>0</v>
      </c>
      <c r="BM101" s="136">
        <f t="shared" si="34"/>
        <v>0</v>
      </c>
      <c r="BN101" s="136">
        <f t="shared" si="34"/>
        <v>0</v>
      </c>
      <c r="BO101" s="136">
        <f t="shared" ref="BO101:DZ101" si="35">BO33+BO55+BO77+BO99</f>
        <v>0</v>
      </c>
      <c r="BP101" s="136">
        <f t="shared" si="35"/>
        <v>0</v>
      </c>
      <c r="BQ101" s="136">
        <f t="shared" si="35"/>
        <v>0</v>
      </c>
      <c r="BR101" s="136">
        <f t="shared" si="35"/>
        <v>0</v>
      </c>
      <c r="BS101" s="136">
        <f t="shared" si="35"/>
        <v>0</v>
      </c>
      <c r="BT101" s="136">
        <f t="shared" si="35"/>
        <v>0</v>
      </c>
      <c r="BU101" s="136">
        <f t="shared" si="35"/>
        <v>0</v>
      </c>
      <c r="BV101" s="136">
        <f t="shared" si="35"/>
        <v>0</v>
      </c>
      <c r="BW101" s="136">
        <f t="shared" si="35"/>
        <v>0</v>
      </c>
      <c r="BX101" s="136">
        <f t="shared" si="35"/>
        <v>0</v>
      </c>
      <c r="BY101" s="136">
        <f t="shared" si="35"/>
        <v>0</v>
      </c>
      <c r="BZ101" s="136">
        <f t="shared" si="35"/>
        <v>0</v>
      </c>
      <c r="CA101" s="136">
        <f t="shared" si="35"/>
        <v>0</v>
      </c>
      <c r="CB101" s="136">
        <f t="shared" si="35"/>
        <v>0</v>
      </c>
      <c r="CC101" s="136">
        <f t="shared" si="35"/>
        <v>0</v>
      </c>
      <c r="CD101" s="136">
        <f t="shared" si="35"/>
        <v>0</v>
      </c>
      <c r="CE101" s="136">
        <f t="shared" si="35"/>
        <v>0</v>
      </c>
      <c r="CF101" s="136">
        <f t="shared" si="35"/>
        <v>0</v>
      </c>
      <c r="CG101" s="136">
        <f t="shared" si="35"/>
        <v>0</v>
      </c>
      <c r="CH101" s="136">
        <f t="shared" si="35"/>
        <v>0</v>
      </c>
      <c r="CI101" s="136">
        <f t="shared" si="35"/>
        <v>0</v>
      </c>
      <c r="CJ101" s="136">
        <f t="shared" si="35"/>
        <v>0</v>
      </c>
      <c r="CK101" s="136">
        <f t="shared" si="35"/>
        <v>0</v>
      </c>
      <c r="CL101" s="136">
        <f t="shared" si="35"/>
        <v>0</v>
      </c>
      <c r="CM101" s="136">
        <f t="shared" si="35"/>
        <v>0</v>
      </c>
      <c r="CN101" s="136">
        <f t="shared" si="35"/>
        <v>0</v>
      </c>
      <c r="CO101" s="136">
        <f t="shared" si="35"/>
        <v>0</v>
      </c>
      <c r="CP101" s="136">
        <f t="shared" si="35"/>
        <v>0</v>
      </c>
      <c r="CQ101" s="136">
        <f t="shared" si="35"/>
        <v>0</v>
      </c>
      <c r="CR101" s="136">
        <f t="shared" si="35"/>
        <v>0</v>
      </c>
      <c r="CS101" s="136">
        <f t="shared" si="35"/>
        <v>0</v>
      </c>
      <c r="CT101" s="136">
        <f t="shared" si="35"/>
        <v>0</v>
      </c>
      <c r="CU101" s="136">
        <f t="shared" si="35"/>
        <v>0</v>
      </c>
      <c r="CV101" s="136">
        <f t="shared" si="35"/>
        <v>0</v>
      </c>
      <c r="CW101" s="136">
        <f t="shared" si="35"/>
        <v>0</v>
      </c>
      <c r="CX101" s="136">
        <f t="shared" si="35"/>
        <v>0</v>
      </c>
      <c r="CY101" s="136">
        <f t="shared" si="35"/>
        <v>0</v>
      </c>
      <c r="CZ101" s="136">
        <f t="shared" si="35"/>
        <v>0</v>
      </c>
      <c r="DA101" s="136">
        <f t="shared" si="35"/>
        <v>0</v>
      </c>
      <c r="DB101" s="136">
        <f t="shared" si="35"/>
        <v>0</v>
      </c>
      <c r="DC101" s="136">
        <f t="shared" si="35"/>
        <v>0</v>
      </c>
      <c r="DD101" s="136">
        <f t="shared" si="35"/>
        <v>0</v>
      </c>
      <c r="DE101" s="136">
        <f t="shared" si="35"/>
        <v>0</v>
      </c>
      <c r="DF101" s="136">
        <f t="shared" si="35"/>
        <v>0</v>
      </c>
      <c r="DG101" s="136">
        <f t="shared" si="35"/>
        <v>0</v>
      </c>
      <c r="DH101" s="136">
        <f t="shared" si="35"/>
        <v>0</v>
      </c>
      <c r="DI101" s="136">
        <f t="shared" si="35"/>
        <v>0</v>
      </c>
      <c r="DJ101" s="136">
        <f t="shared" si="35"/>
        <v>0</v>
      </c>
      <c r="DK101" s="136">
        <f t="shared" si="35"/>
        <v>0</v>
      </c>
      <c r="DL101" s="136">
        <f t="shared" si="35"/>
        <v>0</v>
      </c>
      <c r="DM101" s="136">
        <f t="shared" si="35"/>
        <v>0</v>
      </c>
      <c r="DN101" s="136">
        <f t="shared" si="35"/>
        <v>0</v>
      </c>
      <c r="DO101" s="136">
        <f t="shared" si="35"/>
        <v>0</v>
      </c>
      <c r="DP101" s="136">
        <f t="shared" si="35"/>
        <v>0</v>
      </c>
      <c r="DQ101" s="136">
        <f t="shared" si="35"/>
        <v>0</v>
      </c>
      <c r="DR101" s="136">
        <f t="shared" si="35"/>
        <v>0</v>
      </c>
      <c r="DS101" s="136">
        <f t="shared" si="35"/>
        <v>0</v>
      </c>
      <c r="DT101" s="136">
        <f t="shared" si="35"/>
        <v>0</v>
      </c>
      <c r="DU101" s="136">
        <f t="shared" si="35"/>
        <v>0</v>
      </c>
      <c r="DV101" s="136">
        <f t="shared" si="35"/>
        <v>0</v>
      </c>
      <c r="DW101" s="136">
        <f t="shared" si="35"/>
        <v>0</v>
      </c>
      <c r="DX101" s="136">
        <f t="shared" si="35"/>
        <v>0</v>
      </c>
      <c r="DY101" s="136">
        <f t="shared" si="35"/>
        <v>0</v>
      </c>
      <c r="DZ101" s="136">
        <f t="shared" si="35"/>
        <v>0</v>
      </c>
      <c r="EA101" s="136">
        <f t="shared" ref="EA101:GL101" si="36">EA33+EA55+EA77+EA99</f>
        <v>0</v>
      </c>
      <c r="EB101" s="136">
        <f t="shared" si="36"/>
        <v>0</v>
      </c>
      <c r="EC101" s="136">
        <f t="shared" si="36"/>
        <v>0</v>
      </c>
      <c r="ED101" s="136">
        <f t="shared" si="36"/>
        <v>0</v>
      </c>
      <c r="EE101" s="136">
        <f t="shared" si="36"/>
        <v>0</v>
      </c>
      <c r="EF101" s="136">
        <f t="shared" si="36"/>
        <v>0</v>
      </c>
      <c r="EG101" s="136">
        <f t="shared" si="36"/>
        <v>0</v>
      </c>
      <c r="EH101" s="136">
        <f t="shared" si="36"/>
        <v>0</v>
      </c>
      <c r="EI101" s="136">
        <f t="shared" si="36"/>
        <v>0</v>
      </c>
      <c r="EJ101" s="136">
        <f t="shared" si="36"/>
        <v>0</v>
      </c>
      <c r="EK101" s="136">
        <f t="shared" si="36"/>
        <v>0</v>
      </c>
      <c r="EL101" s="136">
        <f t="shared" si="36"/>
        <v>0</v>
      </c>
      <c r="EM101" s="136">
        <f t="shared" si="36"/>
        <v>0</v>
      </c>
      <c r="EN101" s="136">
        <f t="shared" si="36"/>
        <v>0</v>
      </c>
      <c r="EO101" s="136">
        <f t="shared" si="36"/>
        <v>0</v>
      </c>
      <c r="EP101" s="136">
        <f t="shared" si="36"/>
        <v>0</v>
      </c>
      <c r="EQ101" s="136">
        <f t="shared" si="36"/>
        <v>0</v>
      </c>
      <c r="ER101" s="136">
        <f t="shared" si="36"/>
        <v>0</v>
      </c>
      <c r="ES101" s="136">
        <f t="shared" si="36"/>
        <v>0</v>
      </c>
      <c r="ET101" s="136">
        <f t="shared" si="36"/>
        <v>0</v>
      </c>
      <c r="EU101" s="136">
        <f t="shared" si="36"/>
        <v>0</v>
      </c>
      <c r="EV101" s="136">
        <f t="shared" si="36"/>
        <v>0</v>
      </c>
      <c r="EW101" s="136">
        <f t="shared" si="36"/>
        <v>0</v>
      </c>
      <c r="EX101" s="136">
        <f t="shared" si="36"/>
        <v>0</v>
      </c>
      <c r="EY101" s="136">
        <f t="shared" si="36"/>
        <v>0</v>
      </c>
      <c r="EZ101" s="136">
        <f t="shared" si="36"/>
        <v>0</v>
      </c>
      <c r="FA101" s="136">
        <f t="shared" si="36"/>
        <v>0</v>
      </c>
      <c r="FB101" s="136">
        <f t="shared" si="36"/>
        <v>0</v>
      </c>
      <c r="FC101" s="136">
        <f t="shared" si="36"/>
        <v>0</v>
      </c>
      <c r="FD101" s="136">
        <f t="shared" si="36"/>
        <v>0</v>
      </c>
      <c r="FE101" s="136">
        <f t="shared" si="36"/>
        <v>0</v>
      </c>
      <c r="FF101" s="136">
        <f t="shared" si="36"/>
        <v>0</v>
      </c>
      <c r="FG101" s="136">
        <f t="shared" si="36"/>
        <v>0</v>
      </c>
      <c r="FH101" s="136">
        <f t="shared" si="36"/>
        <v>0</v>
      </c>
      <c r="FI101" s="136">
        <f t="shared" si="36"/>
        <v>0</v>
      </c>
      <c r="FJ101" s="136">
        <f t="shared" si="36"/>
        <v>0</v>
      </c>
      <c r="FK101" s="136">
        <f t="shared" si="36"/>
        <v>0</v>
      </c>
      <c r="FL101" s="136">
        <f t="shared" si="36"/>
        <v>0</v>
      </c>
      <c r="FM101" s="136">
        <f t="shared" si="36"/>
        <v>0</v>
      </c>
      <c r="FN101" s="136">
        <f t="shared" si="36"/>
        <v>0</v>
      </c>
      <c r="FO101" s="136">
        <f t="shared" si="36"/>
        <v>0</v>
      </c>
      <c r="FP101" s="136">
        <f t="shared" si="36"/>
        <v>0</v>
      </c>
      <c r="FQ101" s="136">
        <f t="shared" si="36"/>
        <v>0</v>
      </c>
      <c r="FR101" s="136">
        <f t="shared" si="36"/>
        <v>0</v>
      </c>
      <c r="FS101" s="136">
        <f t="shared" si="36"/>
        <v>0</v>
      </c>
      <c r="FT101" s="136">
        <f t="shared" si="36"/>
        <v>0</v>
      </c>
      <c r="FU101" s="136">
        <f t="shared" si="36"/>
        <v>0</v>
      </c>
      <c r="FV101" s="136">
        <f t="shared" si="36"/>
        <v>0</v>
      </c>
      <c r="FW101" s="136">
        <f t="shared" si="36"/>
        <v>0</v>
      </c>
      <c r="FX101" s="136">
        <f t="shared" si="36"/>
        <v>0</v>
      </c>
      <c r="FY101" s="136">
        <f t="shared" si="36"/>
        <v>0</v>
      </c>
      <c r="FZ101" s="136">
        <f t="shared" si="36"/>
        <v>0</v>
      </c>
      <c r="GA101" s="136">
        <f t="shared" si="36"/>
        <v>0</v>
      </c>
      <c r="GB101" s="136">
        <f t="shared" si="36"/>
        <v>0</v>
      </c>
      <c r="GC101" s="136">
        <f t="shared" si="36"/>
        <v>0</v>
      </c>
      <c r="GD101" s="136">
        <f t="shared" si="36"/>
        <v>0</v>
      </c>
      <c r="GE101" s="136">
        <f t="shared" si="36"/>
        <v>0</v>
      </c>
      <c r="GF101" s="136">
        <f t="shared" si="36"/>
        <v>0</v>
      </c>
      <c r="GG101" s="136">
        <f t="shared" si="36"/>
        <v>0</v>
      </c>
      <c r="GH101" s="136">
        <f t="shared" si="36"/>
        <v>0</v>
      </c>
      <c r="GI101" s="136">
        <f t="shared" si="36"/>
        <v>0</v>
      </c>
      <c r="GJ101" s="136">
        <f t="shared" si="36"/>
        <v>0</v>
      </c>
      <c r="GK101" s="136">
        <f t="shared" si="36"/>
        <v>0</v>
      </c>
      <c r="GL101" s="136">
        <f t="shared" si="36"/>
        <v>0</v>
      </c>
      <c r="GM101" s="136">
        <f t="shared" ref="GM101:IV101" si="37">GM33+GM55+GM77+GM99</f>
        <v>0</v>
      </c>
      <c r="GN101" s="136">
        <f t="shared" si="37"/>
        <v>0</v>
      </c>
      <c r="GO101" s="136">
        <f t="shared" si="37"/>
        <v>0</v>
      </c>
      <c r="GP101" s="136">
        <f t="shared" si="37"/>
        <v>0</v>
      </c>
      <c r="GQ101" s="136">
        <f t="shared" si="37"/>
        <v>0</v>
      </c>
      <c r="GR101" s="136">
        <f t="shared" si="37"/>
        <v>0</v>
      </c>
      <c r="GS101" s="136">
        <f t="shared" si="37"/>
        <v>0</v>
      </c>
      <c r="GT101" s="136">
        <f t="shared" si="37"/>
        <v>0</v>
      </c>
      <c r="GU101" s="136">
        <f t="shared" si="37"/>
        <v>0</v>
      </c>
      <c r="GV101" s="136">
        <f t="shared" si="37"/>
        <v>0</v>
      </c>
      <c r="GW101" s="136">
        <f t="shared" si="37"/>
        <v>0</v>
      </c>
      <c r="GX101" s="136">
        <f t="shared" si="37"/>
        <v>0</v>
      </c>
      <c r="GY101" s="136">
        <f t="shared" si="37"/>
        <v>0</v>
      </c>
      <c r="GZ101" s="136">
        <f t="shared" si="37"/>
        <v>0</v>
      </c>
      <c r="HA101" s="136">
        <f t="shared" si="37"/>
        <v>0</v>
      </c>
      <c r="HB101" s="136">
        <f t="shared" si="37"/>
        <v>0</v>
      </c>
      <c r="HC101" s="136">
        <f t="shared" si="37"/>
        <v>0</v>
      </c>
      <c r="HD101" s="136">
        <f t="shared" si="37"/>
        <v>0</v>
      </c>
      <c r="HE101" s="136">
        <f t="shared" si="37"/>
        <v>0</v>
      </c>
      <c r="HF101" s="136">
        <f t="shared" si="37"/>
        <v>0</v>
      </c>
      <c r="HG101" s="136">
        <f t="shared" si="37"/>
        <v>0</v>
      </c>
      <c r="HH101" s="136">
        <f t="shared" si="37"/>
        <v>0</v>
      </c>
      <c r="HI101" s="136">
        <f t="shared" si="37"/>
        <v>0</v>
      </c>
      <c r="HJ101" s="136">
        <f t="shared" si="37"/>
        <v>0</v>
      </c>
      <c r="HK101" s="136">
        <f t="shared" si="37"/>
        <v>0</v>
      </c>
      <c r="HL101" s="136">
        <f t="shared" si="37"/>
        <v>0</v>
      </c>
      <c r="HM101" s="136">
        <f t="shared" si="37"/>
        <v>0</v>
      </c>
      <c r="HN101" s="136">
        <f t="shared" si="37"/>
        <v>0</v>
      </c>
      <c r="HO101" s="136">
        <f t="shared" si="37"/>
        <v>0</v>
      </c>
      <c r="HP101" s="136">
        <f t="shared" si="37"/>
        <v>0</v>
      </c>
      <c r="HQ101" s="136">
        <f t="shared" si="37"/>
        <v>0</v>
      </c>
      <c r="HR101" s="136">
        <f t="shared" si="37"/>
        <v>0</v>
      </c>
      <c r="HS101" s="136">
        <f t="shared" si="37"/>
        <v>0</v>
      </c>
      <c r="HT101" s="136">
        <f t="shared" si="37"/>
        <v>0</v>
      </c>
      <c r="HU101" s="136">
        <f t="shared" si="37"/>
        <v>0</v>
      </c>
      <c r="HV101" s="136">
        <f t="shared" si="37"/>
        <v>0</v>
      </c>
      <c r="HW101" s="136">
        <f t="shared" si="37"/>
        <v>0</v>
      </c>
      <c r="HX101" s="136">
        <f t="shared" si="37"/>
        <v>0</v>
      </c>
      <c r="HY101" s="136">
        <f t="shared" si="37"/>
        <v>0</v>
      </c>
      <c r="HZ101" s="136">
        <f t="shared" si="37"/>
        <v>0</v>
      </c>
      <c r="IA101" s="136">
        <f t="shared" si="37"/>
        <v>0</v>
      </c>
      <c r="IB101" s="136">
        <f t="shared" si="37"/>
        <v>0</v>
      </c>
      <c r="IC101" s="136">
        <f t="shared" si="37"/>
        <v>0</v>
      </c>
      <c r="ID101" s="136">
        <f t="shared" si="37"/>
        <v>0</v>
      </c>
      <c r="IE101" s="136">
        <f t="shared" si="37"/>
        <v>0</v>
      </c>
      <c r="IF101" s="136">
        <f t="shared" si="37"/>
        <v>0</v>
      </c>
      <c r="IG101" s="136">
        <f t="shared" si="37"/>
        <v>0</v>
      </c>
      <c r="IH101" s="136">
        <f t="shared" si="37"/>
        <v>0</v>
      </c>
      <c r="II101" s="136">
        <f t="shared" si="37"/>
        <v>0</v>
      </c>
      <c r="IJ101" s="136">
        <f t="shared" si="37"/>
        <v>0</v>
      </c>
      <c r="IK101" s="136">
        <f t="shared" si="37"/>
        <v>0</v>
      </c>
      <c r="IL101" s="136">
        <f t="shared" si="37"/>
        <v>0</v>
      </c>
      <c r="IM101" s="136">
        <f t="shared" si="37"/>
        <v>0</v>
      </c>
      <c r="IN101" s="136">
        <f t="shared" si="37"/>
        <v>0</v>
      </c>
      <c r="IO101" s="136">
        <f t="shared" si="37"/>
        <v>0</v>
      </c>
      <c r="IP101" s="136">
        <f t="shared" si="37"/>
        <v>0</v>
      </c>
      <c r="IQ101" s="136">
        <f t="shared" si="37"/>
        <v>0</v>
      </c>
      <c r="IR101" s="136">
        <f t="shared" si="37"/>
        <v>0</v>
      </c>
      <c r="IS101" s="136">
        <f t="shared" si="37"/>
        <v>0</v>
      </c>
      <c r="IT101" s="136">
        <f t="shared" si="37"/>
        <v>0</v>
      </c>
      <c r="IU101" s="136">
        <f t="shared" si="37"/>
        <v>0</v>
      </c>
      <c r="IV101" s="136">
        <f t="shared" si="37"/>
        <v>0</v>
      </c>
    </row>
    <row r="144" spans="13:20" x14ac:dyDescent="0.2">
      <c r="M144" s="129"/>
      <c r="T144" s="130"/>
    </row>
    <row r="145" spans="4:6" x14ac:dyDescent="0.2">
      <c r="D145" s="131"/>
      <c r="E145" s="131"/>
      <c r="F145" s="131"/>
    </row>
  </sheetData>
  <mergeCells count="8">
    <mergeCell ref="T10:T11"/>
    <mergeCell ref="D9:F9"/>
    <mergeCell ref="A9:A10"/>
    <mergeCell ref="G9:J9"/>
    <mergeCell ref="K9:Q9"/>
    <mergeCell ref="R10:R11"/>
    <mergeCell ref="S10:S11"/>
    <mergeCell ref="G10:I10"/>
  </mergeCells>
  <phoneticPr fontId="2" type="noConversion"/>
  <pageMargins left="0.2" right="0.22" top="0.33" bottom="0.34" header="0.33" footer="0.3"/>
  <pageSetup paperSize="3" scale="63" fitToHeight="2" orientation="landscape"/>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MCC Guidance" ma:contentTypeID="0x01010075D686AF415A1C42BCAC127166ADF5000100D9BFEF87D5ADE4408B403328E8928655" ma:contentTypeVersion="31" ma:contentTypeDescription="Use this to identify a policy, process, procedures, delegation, or other similar type of documentation mandating, defining, or delegating business operations" ma:contentTypeScope="" ma:versionID="b8a96f3a9c83bde706730579edf9c649">
  <xsd:schema xmlns:xsd="http://www.w3.org/2001/XMLSchema" xmlns:xs="http://www.w3.org/2001/XMLSchema" xmlns:p="http://schemas.microsoft.com/office/2006/metadata/properties" xmlns:ns1="http://schemas.microsoft.com/sharepoint/v3" xmlns:ns2="4344ce78-cb78-4747-af18-a42d394e3f55" xmlns:ns3="a5f0e6aa-b3f7-4acd-93d3-1e6771bb136c" xmlns:ns4="http://schemas.microsoft.com/sharepoint/v4" targetNamespace="http://schemas.microsoft.com/office/2006/metadata/properties" ma:root="true" ma:fieldsID="2f2d2432f82fd3ea72b10e6e2bf84e15" ns1:_="" ns2:_="" ns3:_="" ns4:_="">
    <xsd:import namespace="http://schemas.microsoft.com/sharepoint/v3"/>
    <xsd:import namespace="4344ce78-cb78-4747-af18-a42d394e3f55"/>
    <xsd:import namespace="a5f0e6aa-b3f7-4acd-93d3-1e6771bb136c"/>
    <xsd:import namespace="http://schemas.microsoft.com/sharepoint/v4"/>
    <xsd:element name="properties">
      <xsd:complexType>
        <xsd:sequence>
          <xsd:element name="documentManagement">
            <xsd:complexType>
              <xsd:all>
                <xsd:element ref="ns2:_dlc_DocIdUrl" minOccurs="0"/>
                <xsd:element ref="ns2:mccLastReviewedDate" minOccurs="0"/>
                <xsd:element ref="ns2:mccReviewCycleMonths" minOccurs="0"/>
                <xsd:element ref="ns2:mccPointOfContact" minOccurs="0"/>
                <xsd:element ref="ns2:mccRemarks" minOccurs="0"/>
                <xsd:element ref="ns2:mccDefinition" minOccurs="0"/>
                <xsd:element ref="ns2:mccClassification"/>
                <xsd:element ref="ns2:mccApprovalDate" minOccurs="0"/>
                <xsd:element ref="ns2:mccSerialCode" minOccurs="0"/>
                <xsd:element ref="ns2:TaxCatchAll" minOccurs="0"/>
                <xsd:element ref="ns2:TaxCatchAllLabel" minOccurs="0"/>
                <xsd:element ref="ns2:_dlc_DocId" minOccurs="0"/>
                <xsd:element ref="ns2:_dlc_DocIdPersistId" minOccurs="0"/>
                <xsd:element ref="ns2:d9fa133117c74a1a851d38b7e52d643a" minOccurs="0"/>
                <xsd:element ref="ns2:p8558000a70d4654887c7fdef3ead626" minOccurs="0"/>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IconOverlay" minOccurs="0"/>
                <xsd:element ref="ns1:_vti_ItemDeclaredRecord" minOccurs="0"/>
                <xsd:element ref="ns1:_vti_ItemHoldRecordStatus" minOccurs="0"/>
                <xsd:element ref="ns3:MediaServiceDateTaken" minOccurs="0"/>
                <xsd:element ref="ns3:MediaLengthInSeconds" minOccurs="0"/>
                <xsd:element ref="ns3:lcf76f155ced4ddcb4097134ff3c332f" minOccurs="0"/>
                <xsd:element ref="ns2:mccSourceLocation" minOccurs="0"/>
                <xsd:element ref="ns3:Modifiedb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35" nillable="true" ma:displayName="Declared Record" ma:hidden="true" ma:internalName="_vti_ItemDeclaredRecord" ma:readOnly="true">
      <xsd:simpleType>
        <xsd:restriction base="dms:DateTime"/>
      </xsd:simpleType>
    </xsd:element>
    <xsd:element name="_vti_ItemHoldRecordStatus" ma:index="36"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344ce78-cb78-4747-af18-a42d394e3f55" elementFormDefault="qualified">
    <xsd:import namespace="http://schemas.microsoft.com/office/2006/documentManagement/types"/>
    <xsd:import namespace="http://schemas.microsoft.com/office/infopath/2007/PartnerControls"/>
    <xsd:element name="_dlc_DocIdUrl" ma:index="2" nillable="true" ma:displayName="Document ID" ma:description="Permanent link to this document."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ccLastReviewedDate" ma:index="3" nillable="true" ma:displayName="Last Reviewed Date" ma:description="Use this to identify the last date at which the content was reviewed for accuracy and relevance and determined to be valid for use" ma:format="DateOnly" ma:internalName="mccLastReviewedDate" ma:readOnly="false">
      <xsd:simpleType>
        <xsd:restriction base="dms:DateTime"/>
      </xsd:simpleType>
    </xsd:element>
    <xsd:element name="mccReviewCycleMonths" ma:index="4" nillable="true" ma:displayName="Review Cycle (Months)" ma:default="12" ma:description="The number of months between periodic review cycles" ma:format="RadioButtons" ma:internalName="mccReviewCycleMonths">
      <xsd:simpleType>
        <xsd:restriction base="dms:Choice">
          <xsd:enumeration value="None"/>
          <xsd:enumeration value="3"/>
          <xsd:enumeration value="6"/>
          <xsd:enumeration value="12"/>
          <xsd:enumeration value="24"/>
        </xsd:restriction>
      </xsd:simpleType>
    </xsd:element>
    <xsd:element name="mccPointOfContact" ma:index="6" nillable="true" ma:displayName="Point of Contact" ma:description="Use this to identify the individual having overall responsibility over the item.  This may not necessarily be the individual adding, updating, or otherwise working on the content or metadata." ma:list="UserInfo" ma:SharePointGroup="0" ma:internalName="mccPointOfContact"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ccRemarks" ma:index="8" nillable="true" ma:displayName="Remarks" ma:description="Use this to capture remarks, commentary, or other notes regarding the content" ma:internalName="mccRemarks" ma:readOnly="false">
      <xsd:simpleType>
        <xsd:restriction base="dms:Note"/>
      </xsd:simpleType>
    </xsd:element>
    <xsd:element name="mccDefinition" ma:index="9" nillable="true" ma:displayName="Definition" ma:description="Use this to describe, define, qualify or otherwise convey the intent or meaning of the content" ma:internalName="mccDefinition" ma:readOnly="false">
      <xsd:simpleType>
        <xsd:restriction base="dms:Note"/>
      </xsd:simpleType>
    </xsd:element>
    <xsd:element name="mccClassification" ma:index="10" ma:displayName="Classification" ma:default="None" ma:description="Use this to identify the security classification" ma:format="Dropdown" ma:internalName="mccClassification" ma:readOnly="false">
      <xsd:simpleType>
        <xsd:restriction base="dms:Choice">
          <xsd:enumeration value="None"/>
          <xsd:enumeration value="Sensitive But Unclassified (SBU)"/>
          <xsd:enumeration value="For Official Use Only (FOUO)"/>
          <xsd:enumeration value="Procurement Sensitive"/>
          <xsd:enumeration value="Company Proprietary"/>
        </xsd:restriction>
      </xsd:simpleType>
    </xsd:element>
    <xsd:element name="mccApprovalDate" ma:index="11" nillable="true" ma:displayName="Approval Date" ma:description="Use this to identify when an items has been approved" ma:format="DateOnly" ma:internalName="mccApprovalDate" ma:readOnly="false">
      <xsd:simpleType>
        <xsd:restriction base="dms:DateTime"/>
      </xsd:simpleType>
    </xsd:element>
    <xsd:element name="mccSerialCode" ma:index="12" nillable="true" ma:displayName="Serial Code" ma:description="Please use for Agency Policies only. Enter using DPT-yyyy-C#.V# format (e.g. AF-2009-46.5)" ma:internalName="mccSerialCode">
      <xsd:simpleType>
        <xsd:restriction base="dms:Text">
          <xsd:maxLength value="255"/>
        </xsd:restriction>
      </xsd:simpleType>
    </xsd:element>
    <xsd:element name="TaxCatchAll" ma:index="14" nillable="true" ma:displayName="Taxonomy Catch All Column" ma:hidden="true" ma:list="{347cd47f-88da-4489-a690-3a4ff878ffef}" ma:internalName="TaxCatchAll" ma:readOnly="false" ma:showField="CatchAllData" ma:web="4344ce78-cb78-4747-af18-a42d394e3f55">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347cd47f-88da-4489-a690-3a4ff878ffef}" ma:internalName="TaxCatchAllLabel" ma:readOnly="false" ma:showField="CatchAllDataLabel" ma:web="4344ce78-cb78-4747-af18-a42d394e3f55">
      <xsd:complexType>
        <xsd:complexContent>
          <xsd:extension base="dms:MultiChoiceLookup">
            <xsd:sequence>
              <xsd:element name="Value" type="dms:Lookup" maxOccurs="unbounded" minOccurs="0" nillable="true"/>
            </xsd:sequence>
          </xsd:extension>
        </xsd:complexContent>
      </xsd:complexType>
    </xsd:element>
    <xsd:element name="_dlc_DocId" ma:index="17" nillable="true" ma:displayName="Document ID Value" ma:description="The value of the document ID assigned to this item." ma:hidden="true" ma:internalName="_dlc_DocId" ma:readOnly="false">
      <xsd:simpleType>
        <xsd:restriction base="dms:Text"/>
      </xsd:simpleType>
    </xsd:element>
    <xsd:element name="_dlc_DocIdPersistId" ma:index="19" nillable="true" ma:displayName="Persist ID" ma:description="Keep ID on add." ma:hidden="true" ma:internalName="_dlc_DocIdPersistId" ma:readOnly="false">
      <xsd:simpleType>
        <xsd:restriction base="dms:Boolean"/>
      </xsd:simpleType>
    </xsd:element>
    <xsd:element name="d9fa133117c74a1a851d38b7e52d643a" ma:index="24" ma:taxonomy="true" ma:internalName="d9fa133117c74a1a851d38b7e52d643a" ma:taxonomyFieldName="mccAssetType" ma:displayName="Asset Type" ma:indexed="true" ma:default="" ma:fieldId="{d9fa1331-17c7-4a1a-851d-38b7e52d643a}" ma:sspId="76d84c78-6055-464c-a680-8dd5e2470779" ma:termSetId="7b3036de-84c5-4865-baa0-ec2b452e990b" ma:anchorId="00000000-0000-0000-0000-000000000000" ma:open="false" ma:isKeyword="false">
      <xsd:complexType>
        <xsd:sequence>
          <xsd:element ref="pc:Terms" minOccurs="0" maxOccurs="1"/>
        </xsd:sequence>
      </xsd:complexType>
    </xsd:element>
    <xsd:element name="p8558000a70d4654887c7fdef3ead626" ma:index="25" ma:taxonomy="true" ma:internalName="p8558000a70d4654887c7fdef3ead626" ma:taxonomyFieldName="mccOrganization" ma:displayName="Organization" ma:indexed="true" ma:default="" ma:fieldId="{98558000-a70d-4654-887c-7fdef3ead626}" ma:sspId="76d84c78-6055-464c-a680-8dd5e2470779" ma:termSetId="ff2368a8-28e1-4ac6-82f6-e83a4b227864" ma:anchorId="00000000-0000-0000-0000-000000000000" ma:open="false" ma:isKeyword="false">
      <xsd:complexType>
        <xsd:sequence>
          <xsd:element ref="pc:Terms" minOccurs="0" maxOccurs="1"/>
        </xsd:sequence>
      </xsd:complexType>
    </xsd:element>
    <xsd:element name="SharedWithUsers" ma:index="26"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7" nillable="true" ma:displayName="Shared With Details" ma:hidden="true" ma:internalName="SharedWithDetails" ma:readOnly="true">
      <xsd:simpleType>
        <xsd:restriction base="dms:Note"/>
      </xsd:simpleType>
    </xsd:element>
    <xsd:element name="mccSourceLocation" ma:index="41" nillable="true" ma:displayName="Source Location" ma:description="Please insert link to the Record location" ma:format="Hyperlink" ma:internalName="mccSourceLocation">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5f0e6aa-b3f7-4acd-93d3-1e6771bb136c"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Tags" ma:index="30" nillable="true" ma:displayName="Tags" ma:hidden="true" ma:internalName="MediaServiceAutoTags" ma:readOnly="true">
      <xsd:simpleType>
        <xsd:restriction base="dms:Text"/>
      </xsd:simpleType>
    </xsd:element>
    <xsd:element name="MediaServiceOCR" ma:index="31" nillable="true" ma:displayName="Extracted Text" ma:hidden="true" ma:internalName="MediaServiceOCR" ma:readOnly="true">
      <xsd:simpleType>
        <xsd:restriction base="dms:Note"/>
      </xsd:simpleType>
    </xsd:element>
    <xsd:element name="MediaServiceGenerationTime" ma:index="32" nillable="true" ma:displayName="MediaServiceGenerationTime" ma:hidden="true" ma:internalName="MediaServiceGenerationTime" ma:readOnly="true">
      <xsd:simpleType>
        <xsd:restriction base="dms:Text"/>
      </xsd:simpleType>
    </xsd:element>
    <xsd:element name="MediaServiceEventHashCode" ma:index="33" nillable="true" ma:displayName="MediaServiceEventHashCode" ma:hidden="true" ma:internalName="MediaServiceEventHashCode" ma:readOnly="true">
      <xsd:simpleType>
        <xsd:restriction base="dms:Text"/>
      </xsd:simpleType>
    </xsd:element>
    <xsd:element name="MediaServiceDateTaken" ma:index="37" nillable="true" ma:displayName="MediaServiceDateTaken" ma:hidden="true" ma:internalName="MediaServiceDateTaken" ma:readOnly="true">
      <xsd:simpleType>
        <xsd:restriction base="dms:Text"/>
      </xsd:simpleType>
    </xsd:element>
    <xsd:element name="MediaLengthInSeconds" ma:index="38" nillable="true" ma:displayName="Length (seconds)" ma:internalName="MediaLengthInSeconds" ma:readOnly="true">
      <xsd:simpleType>
        <xsd:restriction base="dms:Unknown"/>
      </xsd:simpleType>
    </xsd:element>
    <xsd:element name="lcf76f155ced4ddcb4097134ff3c332f" ma:index="40" nillable="true" ma:taxonomy="true" ma:internalName="lcf76f155ced4ddcb4097134ff3c332f" ma:taxonomyFieldName="MediaServiceImageTags" ma:displayName="Image Tags" ma:readOnly="false" ma:fieldId="{5cf76f15-5ced-4ddc-b409-7134ff3c332f}" ma:taxonomyMulti="true" ma:sspId="76d84c78-6055-464c-a680-8dd5e2470779" ma:termSetId="09814cd3-568e-fe90-9814-8d621ff8fb84" ma:anchorId="fba54fb3-c3e1-fe81-a776-ca4b69148c4d" ma:open="true" ma:isKeyword="false">
      <xsd:complexType>
        <xsd:sequence>
          <xsd:element ref="pc:Terms" minOccurs="0" maxOccurs="1"/>
        </xsd:sequence>
      </xsd:complexType>
    </xsd:element>
    <xsd:element name="Modifiedby" ma:index="42" nillable="true" ma:displayName="Modified by" ma:format="Dropdown" ma:internalName="Modifiedby">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4" nillable="true" ma:displayName="IconOverlay" ma:hidden="true" ma:internalName="IconOverlay"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ccDefinition xmlns="4344ce78-cb78-4747-af18-a42d394e3f55" xsi:nil="true"/>
    <mccSerialCode xmlns="4344ce78-cb78-4747-af18-a42d394e3f55" xsi:nil="true"/>
    <p8558000a70d4654887c7fdef3ead626 xmlns="4344ce78-cb78-4747-af18-a42d394e3f55">
      <Terms xmlns="http://schemas.microsoft.com/office/infopath/2007/PartnerControls">
        <TermInfo xmlns="http://schemas.microsoft.com/office/infopath/2007/PartnerControls">
          <TermName xmlns="http://schemas.microsoft.com/office/infopath/2007/PartnerControls">Millennium Challenge Corporation</TermName>
          <TermId xmlns="http://schemas.microsoft.com/office/infopath/2007/PartnerControls">22222222-2222-2222-2222-222222222222</TermId>
        </TermInfo>
      </Terms>
    </p8558000a70d4654887c7fdef3ead626>
    <mccReviewCycleMonths xmlns="4344ce78-cb78-4747-af18-a42d394e3f55">None</mccReviewCycleMonths>
    <mccApprovalDate xmlns="4344ce78-cb78-4747-af18-a42d394e3f55" xsi:nil="true"/>
    <TaxCatchAllLabel xmlns="4344ce78-cb78-4747-af18-a42d394e3f55" xsi:nil="true"/>
    <IconOverlay xmlns="http://schemas.microsoft.com/sharepoint/v4" xsi:nil="true"/>
    <d9fa133117c74a1a851d38b7e52d643a xmlns="4344ce78-cb78-4747-af18-a42d394e3f55">
      <Terms xmlns="http://schemas.microsoft.com/office/infopath/2007/PartnerControls">
        <TermInfo xmlns="http://schemas.microsoft.com/office/infopath/2007/PartnerControls">
          <TermName xmlns="http://schemas.microsoft.com/office/infopath/2007/PartnerControls">Policy</TermName>
          <TermId xmlns="http://schemas.microsoft.com/office/infopath/2007/PartnerControls">1f3c20b5-f92b-4fde-a069-ddd33cefba36</TermId>
        </TermInfo>
      </Terms>
    </d9fa133117c74a1a851d38b7e52d643a>
    <mccPointOfContact xmlns="4344ce78-cb78-4747-af18-a42d394e3f55">
      <UserInfo>
        <DisplayName/>
        <AccountId xsi:nil="true"/>
        <AccountType/>
      </UserInfo>
    </mccPointOfContact>
    <mccRemarks xmlns="4344ce78-cb78-4747-af18-a42d394e3f55" xsi:nil="true"/>
    <mccLastReviewedDate xmlns="4344ce78-cb78-4747-af18-a42d394e3f55" xsi:nil="true"/>
    <Modifiedby xmlns="a5f0e6aa-b3f7-4acd-93d3-1e6771bb136c" xsi:nil="true"/>
    <_dlc_DocIdPersistId xmlns="4344ce78-cb78-4747-af18-a42d394e3f55" xsi:nil="true"/>
    <lcf76f155ced4ddcb4097134ff3c332f xmlns="a5f0e6aa-b3f7-4acd-93d3-1e6771bb136c">
      <Terms xmlns="http://schemas.microsoft.com/office/infopath/2007/PartnerControls"/>
    </lcf76f155ced4ddcb4097134ff3c332f>
    <_dlc_DocIdUrl xmlns="4344ce78-cb78-4747-af18-a42d394e3f55">
      <Url>https://mccus.sharepoint.com/sites/MCC/_layouts/15/DocIdRedir.aspx?ID=5WZFQR2DVCNU-1550210546-11263</Url>
      <Description>5WZFQR2DVCNU-1550210546-11263</Description>
    </_dlc_DocIdUrl>
    <mccClassification xmlns="4344ce78-cb78-4747-af18-a42d394e3f55">None</mccClassification>
    <TaxCatchAll xmlns="4344ce78-cb78-4747-af18-a42d394e3f55" xsi:nil="true"/>
    <mccSourceLocation xmlns="4344ce78-cb78-4747-af18-a42d394e3f55">
      <Url xsi:nil="true"/>
      <Description xsi:nil="true"/>
    </mccSourceLocation>
    <_dlc_DocId xmlns="4344ce78-cb78-4747-af18-a42d394e3f55">5WZFQR2DVCNU-1550210546-11263</_dlc_DocId>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F99AAD6-442E-4939-9703-2928714AFD20}">
  <ds:schemaRefs>
    <ds:schemaRef ds:uri="http://schemas.microsoft.com/sharepoint/v3/contenttype/forms"/>
  </ds:schemaRefs>
</ds:datastoreItem>
</file>

<file path=customXml/itemProps2.xml><?xml version="1.0" encoding="utf-8"?>
<ds:datastoreItem xmlns:ds="http://schemas.openxmlformats.org/officeDocument/2006/customXml" ds:itemID="{D2CEBAAB-785D-4C5F-8DFA-2F98805A67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344ce78-cb78-4747-af18-a42d394e3f55"/>
    <ds:schemaRef ds:uri="a5f0e6aa-b3f7-4acd-93d3-1e6771bb136c"/>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CE38FDB-66AB-47DF-8B58-934F3A3F3735}">
  <ds:schemaRefs>
    <ds:schemaRef ds:uri="http://schemas.microsoft.com/office/2006/metadata/properties"/>
    <ds:schemaRef ds:uri="http://schemas.microsoft.com/sharepoint/v3"/>
    <ds:schemaRef ds:uri="a5f0e6aa-b3f7-4acd-93d3-1e6771bb136c"/>
    <ds:schemaRef ds:uri="http://purl.org/dc/terms/"/>
    <ds:schemaRef ds:uri="http://schemas.openxmlformats.org/package/2006/metadata/core-properties"/>
    <ds:schemaRef ds:uri="http://purl.org/dc/dcmitype/"/>
    <ds:schemaRef ds:uri="http://schemas.microsoft.com/office/infopath/2007/PartnerControls"/>
    <ds:schemaRef ds:uri="http://schemas.microsoft.com/sharepoint/v4"/>
    <ds:schemaRef ds:uri="http://schemas.microsoft.com/office/2006/documentManagement/types"/>
    <ds:schemaRef ds:uri="4344ce78-cb78-4747-af18-a42d394e3f55"/>
    <ds:schemaRef ds:uri="http://www.w3.org/XML/1998/namespace"/>
    <ds:schemaRef ds:uri="http://purl.org/dc/elements/1.1/"/>
  </ds:schemaRefs>
</ds:datastoreItem>
</file>

<file path=customXml/itemProps4.xml><?xml version="1.0" encoding="utf-8"?>
<ds:datastoreItem xmlns:ds="http://schemas.openxmlformats.org/officeDocument/2006/customXml" ds:itemID="{12E87389-7B1C-4E8B-8792-D77384044D45}">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15</vt:i4>
      </vt:variant>
    </vt:vector>
  </HeadingPairs>
  <TitlesOfParts>
    <vt:vector size="27" baseType="lpstr">
      <vt:lpstr>DFP-Cash</vt:lpstr>
      <vt:lpstr>DFP-Commit</vt:lpstr>
      <vt:lpstr>QFR - B</vt:lpstr>
      <vt:lpstr>D</vt:lpstr>
      <vt:lpstr>E</vt:lpstr>
      <vt:lpstr>QFR - A</vt:lpstr>
      <vt:lpstr>Threshold DR</vt:lpstr>
      <vt:lpstr>CFF DR</vt:lpstr>
      <vt:lpstr>DFP-Commitments</vt:lpstr>
      <vt:lpstr>DFP-Cash3</vt:lpstr>
      <vt:lpstr> Compact DR</vt:lpstr>
      <vt:lpstr>CDF DR</vt:lpstr>
      <vt:lpstr>D!Print_Area</vt:lpstr>
      <vt:lpstr>'DFP-Cash'!Print_Area</vt:lpstr>
      <vt:lpstr>'DFP-Commit'!Print_Area</vt:lpstr>
      <vt:lpstr>'DFP-Commitments'!Print_Area</vt:lpstr>
      <vt:lpstr>E!Print_Area</vt:lpstr>
      <vt:lpstr>'QFR - A'!Print_Area</vt:lpstr>
      <vt:lpstr>'QFR - B'!Print_Area</vt:lpstr>
      <vt:lpstr>'DFP-Cash'!Print_Titles</vt:lpstr>
      <vt:lpstr>'DFP-Cash3'!Print_Titles</vt:lpstr>
      <vt:lpstr>'DFP-Commit'!Print_Titles</vt:lpstr>
      <vt:lpstr>'DFP-Commitments'!Print_Titles</vt:lpstr>
      <vt:lpstr>ScheduleA</vt:lpstr>
      <vt:lpstr>ScheduleB</vt:lpstr>
      <vt:lpstr>ScheduleD</vt:lpstr>
      <vt:lpstr>ScheduleE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 2: Financial report forms (DFP/QFR/DR) Template</dc:title>
  <dc:subject/>
  <dc:creator>Millennium Challenge Corporation</dc:creator>
  <cp:keywords/>
  <dc:description/>
  <cp:lastModifiedBy>Khadr, Mona F (CPA/CS)</cp:lastModifiedBy>
  <cp:revision/>
  <dcterms:created xsi:type="dcterms:W3CDTF">2006-05-08T12:33:04Z</dcterms:created>
  <dcterms:modified xsi:type="dcterms:W3CDTF">2023-05-30T18:06:54Z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Uploaded on">
    <vt:lpwstr>2009-04-01T00:00:00Z</vt:lpwstr>
  </property>
  <property fmtid="{D5CDD505-2E9C-101B-9397-08002B2CF9AE}" pid="3" name="PFA Lead">
    <vt:lpwstr>McMahon, Doris</vt:lpwstr>
  </property>
  <property fmtid="{D5CDD505-2E9C-101B-9397-08002B2CF9AE}" pid="4" name="Country">
    <vt:lpwstr>N/A</vt:lpwstr>
  </property>
  <property fmtid="{D5CDD505-2E9C-101B-9397-08002B2CF9AE}" pid="5" name="ContentTypeId">
    <vt:lpwstr>0x01010075D686AF415A1C42BCAC127166ADF5000100D9BFEF87D5ADE4408B403328E8928655</vt:lpwstr>
  </property>
  <property fmtid="{D5CDD505-2E9C-101B-9397-08002B2CF9AE}" pid="6" name="_dlc_DocIdItemGuid">
    <vt:lpwstr>e7f3b34a-708a-4c66-8c01-6e9d7e519ff3</vt:lpwstr>
  </property>
  <property fmtid="{D5CDD505-2E9C-101B-9397-08002B2CF9AE}" pid="7" name="MediaServiceImageTags">
    <vt:lpwstr/>
  </property>
  <property fmtid="{D5CDD505-2E9C-101B-9397-08002B2CF9AE}" pid="8" name="mccInterestArea">
    <vt:lpwstr/>
  </property>
  <property fmtid="{D5CDD505-2E9C-101B-9397-08002B2CF9AE}" pid="9" name="c6d4ad089c0a4ba4ac8c35f20af2c9ec">
    <vt:lpwstr/>
  </property>
  <property fmtid="{D5CDD505-2E9C-101B-9397-08002B2CF9AE}" pid="10" name="mccFiscalYear">
    <vt:lpwstr/>
  </property>
  <property fmtid="{D5CDD505-2E9C-101B-9397-08002B2CF9AE}" pid="11" name="dad95753e60d4d17b570dd900a8236f5">
    <vt:lpwstr/>
  </property>
  <property fmtid="{D5CDD505-2E9C-101B-9397-08002B2CF9AE}" pid="12" name="mccSector">
    <vt:lpwstr/>
  </property>
  <property fmtid="{D5CDD505-2E9C-101B-9397-08002B2CF9AE}" pid="13" name="e839aa3bde46489794acd0124b35b15d">
    <vt:lpwstr/>
  </property>
  <property fmtid="{D5CDD505-2E9C-101B-9397-08002B2CF9AE}" pid="14" name="mccOrganization">
    <vt:lpwstr>222;#DCO-FO|52ce0dcf-5cc4-407b-88ca-38cdbc281c3d</vt:lpwstr>
  </property>
  <property fmtid="{D5CDD505-2E9C-101B-9397-08002B2CF9AE}" pid="15" name="mccAssetType">
    <vt:lpwstr>33;#Policy|1f3c20b5-f92b-4fde-a069-ddd33cefba36</vt:lpwstr>
  </property>
  <property fmtid="{D5CDD505-2E9C-101B-9397-08002B2CF9AE}" pid="16" name="StartDate">
    <vt:lpwstr>2023-05-30T10:56:38Z</vt:lpwstr>
  </property>
  <property fmtid="{D5CDD505-2E9C-101B-9397-08002B2CF9AE}" pid="17" name="_EndDate">
    <vt:lpwstr>2023-05-30T10:56:38Z</vt:lpwstr>
  </property>
</Properties>
</file>